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lsinas4\04_システム部\西海建設\00_全体\02_AI\No.51\"/>
    </mc:Choice>
  </mc:AlternateContent>
  <xr:revisionPtr revIDLastSave="0" documentId="13_ncr:1_{43449AB5-92AE-4132-A011-45140FF56D59}" xr6:coauthVersionLast="47" xr6:coauthVersionMax="47" xr10:uidLastSave="{00000000-0000-0000-0000-000000000000}"/>
  <workbookProtection lockStructure="1"/>
  <bookViews>
    <workbookView xWindow="28680" yWindow="-120" windowWidth="29040" windowHeight="15720" xr2:uid="{00000000-000D-0000-FFFF-FFFF00000000}"/>
  </bookViews>
  <sheets>
    <sheet name="請求書" sheetId="1" r:id="rId1"/>
    <sheet name="請求内訳書" sheetId="2" r:id="rId2"/>
    <sheet name="マスタ" sheetId="6" state="hidden" r:id="rId3"/>
  </sheets>
  <definedNames>
    <definedName name="_xlnm.Print_Area" localSheetId="0">請求書!$A$1:$W$33</definedName>
    <definedName name="_xlnm.Print_Area" localSheetId="1">請求内訳書!$A$1:$W$587</definedName>
    <definedName name="_xlnm.Print_Titles" localSheetId="1">請求内訳書!$1:$7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T148" i="2"/>
  <c r="T147" i="2"/>
  <c r="T146" i="2"/>
  <c r="T145" i="2"/>
  <c r="T144" i="2"/>
  <c r="T143" i="2"/>
  <c r="T142" i="2"/>
  <c r="T141" i="2"/>
  <c r="T140" i="2"/>
  <c r="T139" i="2"/>
  <c r="T138" i="2"/>
  <c r="T137" i="2"/>
  <c r="T136" i="2"/>
  <c r="T135" i="2"/>
  <c r="T134" i="2"/>
  <c r="T133" i="2"/>
  <c r="T132" i="2"/>
  <c r="T131" i="2"/>
  <c r="T130" i="2"/>
  <c r="T129" i="2"/>
  <c r="T128" i="2"/>
  <c r="T127" i="2"/>
  <c r="T126" i="2"/>
  <c r="T125" i="2"/>
  <c r="T124" i="2"/>
  <c r="T123" i="2"/>
  <c r="T122" i="2"/>
  <c r="T121" i="2"/>
  <c r="T120" i="2"/>
  <c r="T119" i="2"/>
  <c r="T118" i="2"/>
  <c r="T117" i="2"/>
  <c r="T116" i="2"/>
  <c r="T115" i="2"/>
  <c r="T114" i="2"/>
  <c r="T113" i="2"/>
  <c r="T112" i="2"/>
  <c r="T111" i="2"/>
  <c r="T110" i="2"/>
  <c r="T109" i="2"/>
  <c r="T108" i="2"/>
  <c r="T107" i="2"/>
  <c r="T106" i="2"/>
  <c r="T105" i="2"/>
  <c r="T104" i="2"/>
  <c r="T103" i="2"/>
  <c r="T102" i="2"/>
  <c r="T101" i="2"/>
  <c r="T100" i="2"/>
  <c r="T99" i="2"/>
  <c r="T98" i="2"/>
  <c r="T97" i="2"/>
  <c r="T96" i="2"/>
  <c r="T95" i="2"/>
  <c r="T94" i="2"/>
  <c r="T93" i="2"/>
  <c r="T92" i="2"/>
  <c r="T91" i="2"/>
  <c r="T90" i="2"/>
  <c r="T89" i="2"/>
  <c r="T88" i="2"/>
  <c r="T87" i="2"/>
  <c r="T86" i="2"/>
  <c r="T85" i="2"/>
  <c r="T84" i="2"/>
  <c r="T83" i="2"/>
  <c r="T82" i="2"/>
  <c r="T81" i="2"/>
  <c r="T80" i="2"/>
  <c r="T79" i="2"/>
  <c r="T78" i="2"/>
  <c r="T77" i="2"/>
  <c r="T76" i="2"/>
  <c r="T75" i="2"/>
  <c r="T74" i="2"/>
  <c r="T73" i="2"/>
  <c r="T72" i="2"/>
  <c r="T71" i="2"/>
  <c r="T70" i="2"/>
  <c r="T69" i="2"/>
  <c r="T68" i="2"/>
  <c r="T67" i="2"/>
  <c r="T66" i="2"/>
  <c r="T65" i="2"/>
  <c r="T64" i="2"/>
  <c r="T63" i="2"/>
  <c r="T62" i="2"/>
  <c r="T61" i="2"/>
  <c r="T60" i="2"/>
  <c r="T59" i="2"/>
  <c r="T58" i="2"/>
  <c r="T57" i="2"/>
  <c r="T56" i="2"/>
  <c r="T55" i="2"/>
  <c r="T54" i="2"/>
  <c r="T53" i="2"/>
  <c r="T52" i="2"/>
  <c r="T51" i="2"/>
  <c r="T50" i="2"/>
  <c r="T49" i="2"/>
  <c r="T48" i="2"/>
  <c r="T47" i="2"/>
  <c r="T46" i="2"/>
  <c r="T45" i="2"/>
  <c r="T44" i="2"/>
  <c r="T43" i="2"/>
  <c r="T42" i="2"/>
  <c r="T41" i="2"/>
  <c r="T40" i="2"/>
  <c r="T39" i="2"/>
  <c r="T38" i="2"/>
  <c r="T37" i="2"/>
  <c r="T36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X500" i="2"/>
  <c r="T500" i="2"/>
  <c r="B500" i="2"/>
  <c r="X499" i="2"/>
  <c r="T499" i="2"/>
  <c r="B499" i="2"/>
  <c r="X498" i="2"/>
  <c r="T498" i="2"/>
  <c r="B498" i="2"/>
  <c r="X497" i="2"/>
  <c r="T497" i="2"/>
  <c r="B497" i="2"/>
  <c r="X496" i="2"/>
  <c r="T496" i="2"/>
  <c r="B496" i="2"/>
  <c r="X495" i="2"/>
  <c r="T495" i="2"/>
  <c r="B495" i="2"/>
  <c r="X494" i="2"/>
  <c r="T494" i="2"/>
  <c r="B494" i="2"/>
  <c r="X493" i="2"/>
  <c r="T493" i="2"/>
  <c r="B493" i="2"/>
  <c r="X492" i="2"/>
  <c r="T492" i="2"/>
  <c r="B492" i="2"/>
  <c r="X491" i="2"/>
  <c r="T491" i="2"/>
  <c r="B491" i="2"/>
  <c r="X490" i="2"/>
  <c r="T490" i="2"/>
  <c r="B490" i="2"/>
  <c r="X489" i="2"/>
  <c r="T489" i="2"/>
  <c r="B489" i="2"/>
  <c r="X488" i="2"/>
  <c r="T488" i="2"/>
  <c r="B488" i="2"/>
  <c r="X487" i="2"/>
  <c r="T487" i="2"/>
  <c r="B487" i="2"/>
  <c r="X486" i="2"/>
  <c r="T486" i="2"/>
  <c r="B486" i="2"/>
  <c r="X485" i="2"/>
  <c r="T485" i="2"/>
  <c r="B485" i="2"/>
  <c r="X484" i="2"/>
  <c r="T484" i="2"/>
  <c r="B484" i="2"/>
  <c r="X483" i="2"/>
  <c r="T483" i="2"/>
  <c r="B483" i="2"/>
  <c r="X482" i="2"/>
  <c r="T482" i="2"/>
  <c r="B482" i="2"/>
  <c r="X481" i="2"/>
  <c r="T481" i="2"/>
  <c r="B481" i="2"/>
  <c r="X480" i="2"/>
  <c r="T480" i="2"/>
  <c r="B480" i="2"/>
  <c r="X479" i="2"/>
  <c r="T479" i="2"/>
  <c r="B479" i="2"/>
  <c r="X478" i="2"/>
  <c r="T478" i="2"/>
  <c r="B478" i="2"/>
  <c r="X477" i="2"/>
  <c r="T477" i="2"/>
  <c r="B477" i="2"/>
  <c r="X476" i="2"/>
  <c r="T476" i="2"/>
  <c r="B476" i="2"/>
  <c r="X475" i="2"/>
  <c r="T475" i="2"/>
  <c r="B475" i="2"/>
  <c r="X474" i="2"/>
  <c r="T474" i="2"/>
  <c r="B474" i="2"/>
  <c r="X473" i="2"/>
  <c r="T473" i="2"/>
  <c r="B473" i="2"/>
  <c r="X472" i="2"/>
  <c r="T472" i="2"/>
  <c r="B472" i="2"/>
  <c r="X471" i="2"/>
  <c r="T471" i="2"/>
  <c r="B471" i="2"/>
  <c r="X470" i="2"/>
  <c r="T470" i="2"/>
  <c r="B470" i="2"/>
  <c r="X469" i="2"/>
  <c r="T469" i="2"/>
  <c r="B469" i="2"/>
  <c r="X468" i="2"/>
  <c r="T468" i="2"/>
  <c r="B468" i="2"/>
  <c r="X467" i="2"/>
  <c r="T467" i="2"/>
  <c r="B467" i="2"/>
  <c r="X466" i="2"/>
  <c r="T466" i="2"/>
  <c r="B466" i="2"/>
  <c r="X465" i="2"/>
  <c r="T465" i="2"/>
  <c r="B465" i="2"/>
  <c r="X464" i="2"/>
  <c r="T464" i="2"/>
  <c r="B464" i="2"/>
  <c r="X463" i="2"/>
  <c r="T463" i="2"/>
  <c r="B463" i="2"/>
  <c r="X462" i="2"/>
  <c r="T462" i="2"/>
  <c r="B462" i="2"/>
  <c r="X461" i="2"/>
  <c r="T461" i="2"/>
  <c r="B461" i="2"/>
  <c r="X460" i="2"/>
  <c r="T460" i="2"/>
  <c r="B460" i="2"/>
  <c r="X459" i="2"/>
  <c r="T459" i="2"/>
  <c r="B459" i="2"/>
  <c r="X458" i="2"/>
  <c r="T458" i="2"/>
  <c r="B458" i="2"/>
  <c r="X457" i="2"/>
  <c r="T457" i="2"/>
  <c r="B457" i="2"/>
  <c r="X456" i="2"/>
  <c r="T456" i="2"/>
  <c r="B456" i="2"/>
  <c r="X455" i="2"/>
  <c r="T455" i="2"/>
  <c r="B455" i="2"/>
  <c r="X454" i="2"/>
  <c r="T454" i="2"/>
  <c r="B454" i="2"/>
  <c r="X453" i="2"/>
  <c r="T453" i="2"/>
  <c r="B453" i="2"/>
  <c r="X452" i="2"/>
  <c r="T452" i="2"/>
  <c r="B452" i="2"/>
  <c r="X451" i="2"/>
  <c r="T451" i="2"/>
  <c r="B451" i="2"/>
  <c r="X450" i="2"/>
  <c r="T450" i="2"/>
  <c r="B450" i="2"/>
  <c r="X449" i="2"/>
  <c r="T449" i="2"/>
  <c r="B449" i="2"/>
  <c r="X448" i="2"/>
  <c r="T448" i="2"/>
  <c r="B448" i="2"/>
  <c r="X447" i="2"/>
  <c r="T447" i="2"/>
  <c r="B447" i="2"/>
  <c r="X446" i="2"/>
  <c r="T446" i="2"/>
  <c r="B446" i="2"/>
  <c r="X445" i="2"/>
  <c r="T445" i="2"/>
  <c r="B445" i="2"/>
  <c r="X444" i="2"/>
  <c r="T444" i="2"/>
  <c r="B444" i="2"/>
  <c r="X443" i="2"/>
  <c r="T443" i="2"/>
  <c r="B443" i="2"/>
  <c r="X268" i="2"/>
  <c r="T268" i="2"/>
  <c r="B268" i="2"/>
  <c r="X267" i="2"/>
  <c r="T267" i="2"/>
  <c r="B267" i="2"/>
  <c r="X266" i="2"/>
  <c r="T266" i="2"/>
  <c r="B266" i="2"/>
  <c r="X265" i="2"/>
  <c r="T265" i="2"/>
  <c r="B265" i="2"/>
  <c r="X264" i="2"/>
  <c r="T264" i="2"/>
  <c r="B264" i="2"/>
  <c r="X263" i="2"/>
  <c r="T263" i="2"/>
  <c r="B263" i="2"/>
  <c r="X262" i="2"/>
  <c r="T262" i="2"/>
  <c r="B262" i="2"/>
  <c r="X261" i="2"/>
  <c r="T261" i="2"/>
  <c r="B261" i="2"/>
  <c r="X260" i="2"/>
  <c r="T260" i="2"/>
  <c r="B260" i="2"/>
  <c r="X259" i="2"/>
  <c r="T259" i="2"/>
  <c r="B259" i="2"/>
  <c r="X258" i="2"/>
  <c r="T258" i="2"/>
  <c r="B258" i="2"/>
  <c r="X257" i="2"/>
  <c r="T257" i="2"/>
  <c r="B257" i="2"/>
  <c r="X256" i="2"/>
  <c r="T256" i="2"/>
  <c r="B256" i="2"/>
  <c r="X255" i="2"/>
  <c r="T255" i="2"/>
  <c r="B255" i="2"/>
  <c r="X254" i="2"/>
  <c r="T254" i="2"/>
  <c r="B254" i="2"/>
  <c r="X253" i="2"/>
  <c r="T253" i="2"/>
  <c r="B253" i="2"/>
  <c r="X252" i="2"/>
  <c r="T252" i="2"/>
  <c r="B252" i="2"/>
  <c r="X251" i="2"/>
  <c r="T251" i="2"/>
  <c r="B251" i="2"/>
  <c r="X250" i="2"/>
  <c r="T250" i="2"/>
  <c r="B250" i="2"/>
  <c r="X249" i="2"/>
  <c r="T249" i="2"/>
  <c r="B249" i="2"/>
  <c r="X248" i="2"/>
  <c r="T248" i="2"/>
  <c r="B248" i="2"/>
  <c r="X247" i="2"/>
  <c r="T247" i="2"/>
  <c r="B247" i="2"/>
  <c r="X246" i="2"/>
  <c r="T246" i="2"/>
  <c r="B246" i="2"/>
  <c r="X245" i="2"/>
  <c r="T245" i="2"/>
  <c r="B245" i="2"/>
  <c r="X244" i="2"/>
  <c r="T244" i="2"/>
  <c r="B244" i="2"/>
  <c r="X243" i="2"/>
  <c r="T243" i="2"/>
  <c r="B243" i="2"/>
  <c r="X242" i="2"/>
  <c r="T242" i="2"/>
  <c r="B242" i="2"/>
  <c r="X241" i="2"/>
  <c r="T241" i="2"/>
  <c r="B241" i="2"/>
  <c r="X240" i="2"/>
  <c r="T240" i="2"/>
  <c r="B240" i="2"/>
  <c r="X239" i="2"/>
  <c r="T239" i="2"/>
  <c r="B239" i="2"/>
  <c r="X238" i="2"/>
  <c r="T238" i="2"/>
  <c r="B238" i="2"/>
  <c r="X237" i="2"/>
  <c r="T237" i="2"/>
  <c r="B237" i="2"/>
  <c r="X236" i="2"/>
  <c r="T236" i="2"/>
  <c r="B236" i="2"/>
  <c r="X235" i="2"/>
  <c r="T235" i="2"/>
  <c r="B235" i="2"/>
  <c r="X234" i="2"/>
  <c r="T234" i="2"/>
  <c r="B234" i="2"/>
  <c r="X233" i="2"/>
  <c r="T233" i="2"/>
  <c r="B233" i="2"/>
  <c r="X232" i="2"/>
  <c r="T232" i="2"/>
  <c r="B232" i="2"/>
  <c r="X231" i="2"/>
  <c r="T231" i="2"/>
  <c r="B231" i="2"/>
  <c r="X230" i="2"/>
  <c r="T230" i="2"/>
  <c r="B230" i="2"/>
  <c r="X229" i="2"/>
  <c r="T229" i="2"/>
  <c r="B229" i="2"/>
  <c r="X228" i="2"/>
  <c r="T228" i="2"/>
  <c r="B228" i="2"/>
  <c r="X227" i="2"/>
  <c r="T227" i="2"/>
  <c r="B227" i="2"/>
  <c r="X226" i="2"/>
  <c r="T226" i="2"/>
  <c r="B226" i="2"/>
  <c r="X225" i="2"/>
  <c r="T225" i="2"/>
  <c r="B225" i="2"/>
  <c r="X224" i="2"/>
  <c r="T224" i="2"/>
  <c r="B224" i="2"/>
  <c r="X223" i="2"/>
  <c r="T223" i="2"/>
  <c r="B223" i="2"/>
  <c r="X222" i="2"/>
  <c r="T222" i="2"/>
  <c r="B222" i="2"/>
  <c r="X221" i="2"/>
  <c r="T221" i="2"/>
  <c r="B221" i="2"/>
  <c r="X220" i="2"/>
  <c r="T220" i="2"/>
  <c r="B220" i="2"/>
  <c r="X219" i="2"/>
  <c r="T219" i="2"/>
  <c r="B219" i="2"/>
  <c r="X218" i="2"/>
  <c r="T218" i="2"/>
  <c r="B218" i="2"/>
  <c r="X217" i="2"/>
  <c r="T217" i="2"/>
  <c r="B217" i="2"/>
  <c r="X216" i="2"/>
  <c r="T216" i="2"/>
  <c r="B216" i="2"/>
  <c r="X215" i="2"/>
  <c r="T215" i="2"/>
  <c r="B215" i="2"/>
  <c r="X214" i="2"/>
  <c r="T214" i="2"/>
  <c r="B214" i="2"/>
  <c r="X213" i="2"/>
  <c r="T213" i="2"/>
  <c r="B213" i="2"/>
  <c r="X212" i="2"/>
  <c r="T212" i="2"/>
  <c r="B212" i="2"/>
  <c r="X211" i="2"/>
  <c r="T211" i="2"/>
  <c r="B211" i="2"/>
  <c r="X210" i="2"/>
  <c r="T210" i="2"/>
  <c r="B210" i="2"/>
  <c r="X209" i="2"/>
  <c r="T209" i="2"/>
  <c r="B209" i="2"/>
  <c r="X208" i="2"/>
  <c r="T208" i="2"/>
  <c r="B208" i="2"/>
  <c r="X207" i="2"/>
  <c r="T207" i="2"/>
  <c r="B207" i="2"/>
  <c r="X206" i="2"/>
  <c r="T206" i="2"/>
  <c r="B206" i="2"/>
  <c r="X205" i="2"/>
  <c r="T205" i="2"/>
  <c r="B205" i="2"/>
  <c r="X204" i="2"/>
  <c r="T204" i="2"/>
  <c r="B204" i="2"/>
  <c r="X203" i="2"/>
  <c r="T203" i="2"/>
  <c r="B203" i="2"/>
  <c r="X202" i="2"/>
  <c r="T202" i="2"/>
  <c r="B202" i="2"/>
  <c r="X201" i="2"/>
  <c r="T201" i="2"/>
  <c r="B201" i="2"/>
  <c r="X200" i="2"/>
  <c r="T200" i="2"/>
  <c r="B200" i="2"/>
  <c r="X199" i="2"/>
  <c r="T199" i="2"/>
  <c r="B199" i="2"/>
  <c r="X198" i="2"/>
  <c r="T198" i="2"/>
  <c r="B198" i="2"/>
  <c r="X197" i="2"/>
  <c r="T197" i="2"/>
  <c r="B197" i="2"/>
  <c r="X196" i="2"/>
  <c r="T196" i="2"/>
  <c r="B196" i="2"/>
  <c r="X195" i="2"/>
  <c r="T195" i="2"/>
  <c r="B195" i="2"/>
  <c r="X194" i="2"/>
  <c r="T194" i="2"/>
  <c r="B194" i="2"/>
  <c r="X193" i="2"/>
  <c r="T193" i="2"/>
  <c r="B193" i="2"/>
  <c r="X192" i="2"/>
  <c r="T192" i="2"/>
  <c r="B192" i="2"/>
  <c r="X191" i="2"/>
  <c r="T191" i="2"/>
  <c r="B191" i="2"/>
  <c r="X190" i="2"/>
  <c r="T190" i="2"/>
  <c r="B190" i="2"/>
  <c r="X189" i="2"/>
  <c r="T189" i="2"/>
  <c r="B189" i="2"/>
  <c r="X188" i="2"/>
  <c r="T188" i="2"/>
  <c r="B188" i="2"/>
  <c r="X187" i="2"/>
  <c r="T187" i="2"/>
  <c r="B187" i="2"/>
  <c r="X186" i="2"/>
  <c r="T186" i="2"/>
  <c r="B186" i="2"/>
  <c r="X185" i="2"/>
  <c r="T185" i="2"/>
  <c r="B185" i="2"/>
  <c r="X184" i="2"/>
  <c r="T184" i="2"/>
  <c r="B184" i="2"/>
  <c r="X183" i="2"/>
  <c r="T183" i="2"/>
  <c r="B183" i="2"/>
  <c r="X182" i="2"/>
  <c r="T182" i="2"/>
  <c r="B182" i="2"/>
  <c r="X181" i="2"/>
  <c r="T181" i="2"/>
  <c r="B181" i="2"/>
  <c r="X180" i="2"/>
  <c r="T180" i="2"/>
  <c r="B180" i="2"/>
  <c r="X179" i="2"/>
  <c r="T179" i="2"/>
  <c r="B179" i="2"/>
  <c r="X178" i="2"/>
  <c r="T178" i="2"/>
  <c r="B178" i="2"/>
  <c r="X177" i="2"/>
  <c r="T177" i="2"/>
  <c r="B177" i="2"/>
  <c r="X176" i="2"/>
  <c r="T176" i="2"/>
  <c r="B176" i="2"/>
  <c r="X175" i="2"/>
  <c r="T175" i="2"/>
  <c r="B175" i="2"/>
  <c r="X174" i="2"/>
  <c r="T174" i="2"/>
  <c r="B174" i="2"/>
  <c r="X173" i="2"/>
  <c r="T173" i="2"/>
  <c r="B173" i="2"/>
  <c r="X172" i="2"/>
  <c r="T172" i="2"/>
  <c r="B172" i="2"/>
  <c r="X171" i="2"/>
  <c r="T171" i="2"/>
  <c r="B171" i="2"/>
  <c r="X170" i="2"/>
  <c r="T170" i="2"/>
  <c r="B170" i="2"/>
  <c r="X169" i="2"/>
  <c r="T169" i="2"/>
  <c r="B169" i="2"/>
  <c r="X168" i="2"/>
  <c r="T168" i="2"/>
  <c r="B168" i="2"/>
  <c r="X167" i="2"/>
  <c r="T167" i="2"/>
  <c r="B167" i="2"/>
  <c r="X166" i="2"/>
  <c r="T166" i="2"/>
  <c r="B166" i="2"/>
  <c r="X165" i="2"/>
  <c r="T165" i="2"/>
  <c r="B165" i="2"/>
  <c r="X164" i="2"/>
  <c r="T164" i="2"/>
  <c r="B164" i="2"/>
  <c r="X163" i="2"/>
  <c r="T163" i="2"/>
  <c r="B163" i="2"/>
  <c r="X162" i="2"/>
  <c r="T162" i="2"/>
  <c r="B162" i="2"/>
  <c r="X161" i="2"/>
  <c r="T161" i="2"/>
  <c r="B161" i="2"/>
  <c r="X160" i="2"/>
  <c r="T160" i="2"/>
  <c r="B160" i="2"/>
  <c r="X159" i="2"/>
  <c r="T159" i="2"/>
  <c r="B159" i="2"/>
  <c r="X158" i="2"/>
  <c r="T158" i="2"/>
  <c r="B158" i="2"/>
  <c r="X157" i="2"/>
  <c r="T157" i="2"/>
  <c r="B157" i="2"/>
  <c r="X156" i="2"/>
  <c r="T156" i="2"/>
  <c r="B156" i="2"/>
  <c r="X155" i="2"/>
  <c r="T155" i="2"/>
  <c r="B155" i="2"/>
  <c r="X154" i="2"/>
  <c r="T154" i="2"/>
  <c r="B154" i="2"/>
  <c r="X153" i="2"/>
  <c r="T153" i="2"/>
  <c r="B153" i="2"/>
  <c r="X152" i="2"/>
  <c r="T152" i="2"/>
  <c r="B152" i="2"/>
  <c r="X151" i="2"/>
  <c r="T151" i="2"/>
  <c r="B151" i="2"/>
  <c r="X150" i="2"/>
  <c r="T150" i="2"/>
  <c r="B150" i="2"/>
  <c r="X149" i="2"/>
  <c r="T149" i="2"/>
  <c r="B149" i="2"/>
  <c r="X148" i="2"/>
  <c r="B148" i="2"/>
  <c r="X147" i="2"/>
  <c r="B147" i="2"/>
  <c r="X146" i="2"/>
  <c r="B146" i="2"/>
  <c r="X145" i="2"/>
  <c r="B145" i="2"/>
  <c r="X144" i="2"/>
  <c r="B144" i="2"/>
  <c r="X143" i="2"/>
  <c r="B143" i="2"/>
  <c r="X142" i="2"/>
  <c r="B142" i="2"/>
  <c r="X141" i="2"/>
  <c r="B141" i="2"/>
  <c r="X140" i="2"/>
  <c r="B140" i="2"/>
  <c r="X139" i="2"/>
  <c r="B139" i="2"/>
  <c r="X138" i="2"/>
  <c r="B138" i="2"/>
  <c r="X137" i="2"/>
  <c r="B137" i="2"/>
  <c r="X136" i="2"/>
  <c r="B136" i="2"/>
  <c r="X135" i="2"/>
  <c r="B135" i="2"/>
  <c r="X134" i="2"/>
  <c r="B134" i="2"/>
  <c r="X133" i="2"/>
  <c r="B133" i="2"/>
  <c r="X132" i="2"/>
  <c r="B132" i="2"/>
  <c r="X131" i="2"/>
  <c r="B131" i="2"/>
  <c r="X130" i="2"/>
  <c r="B130" i="2"/>
  <c r="X129" i="2"/>
  <c r="B129" i="2"/>
  <c r="X128" i="2"/>
  <c r="B128" i="2"/>
  <c r="X127" i="2"/>
  <c r="B127" i="2"/>
  <c r="X126" i="2"/>
  <c r="B126" i="2"/>
  <c r="X125" i="2"/>
  <c r="B125" i="2"/>
  <c r="X124" i="2"/>
  <c r="B124" i="2"/>
  <c r="X123" i="2"/>
  <c r="B123" i="2"/>
  <c r="X122" i="2"/>
  <c r="B122" i="2"/>
  <c r="X121" i="2"/>
  <c r="B121" i="2"/>
  <c r="X120" i="2"/>
  <c r="B120" i="2"/>
  <c r="X119" i="2"/>
  <c r="B119" i="2"/>
  <c r="X118" i="2"/>
  <c r="B118" i="2"/>
  <c r="X117" i="2"/>
  <c r="B117" i="2"/>
  <c r="X116" i="2"/>
  <c r="B116" i="2"/>
  <c r="X115" i="2"/>
  <c r="B115" i="2"/>
  <c r="X114" i="2"/>
  <c r="B114" i="2"/>
  <c r="X113" i="2"/>
  <c r="B113" i="2"/>
  <c r="X112" i="2"/>
  <c r="B112" i="2"/>
  <c r="X111" i="2"/>
  <c r="B111" i="2"/>
  <c r="X110" i="2"/>
  <c r="B110" i="2"/>
  <c r="X109" i="2"/>
  <c r="B109" i="2"/>
  <c r="X108" i="2"/>
  <c r="B108" i="2"/>
  <c r="X107" i="2"/>
  <c r="B107" i="2"/>
  <c r="X106" i="2"/>
  <c r="B106" i="2"/>
  <c r="X105" i="2"/>
  <c r="B105" i="2"/>
  <c r="X104" i="2"/>
  <c r="B104" i="2"/>
  <c r="X103" i="2"/>
  <c r="B103" i="2"/>
  <c r="X102" i="2"/>
  <c r="B102" i="2"/>
  <c r="X101" i="2"/>
  <c r="B101" i="2"/>
  <c r="X100" i="2"/>
  <c r="B100" i="2"/>
  <c r="X99" i="2"/>
  <c r="B99" i="2"/>
  <c r="X98" i="2"/>
  <c r="B98" i="2"/>
  <c r="X97" i="2"/>
  <c r="B97" i="2"/>
  <c r="X96" i="2"/>
  <c r="B96" i="2"/>
  <c r="X95" i="2"/>
  <c r="B95" i="2"/>
  <c r="X94" i="2"/>
  <c r="B94" i="2"/>
  <c r="X93" i="2"/>
  <c r="B93" i="2"/>
  <c r="X92" i="2"/>
  <c r="B92" i="2"/>
  <c r="X91" i="2"/>
  <c r="B91" i="2"/>
  <c r="X90" i="2"/>
  <c r="B90" i="2"/>
  <c r="X89" i="2"/>
  <c r="B89" i="2"/>
  <c r="X88" i="2"/>
  <c r="B88" i="2"/>
  <c r="X87" i="2"/>
  <c r="B87" i="2"/>
  <c r="X86" i="2"/>
  <c r="B86" i="2"/>
  <c r="X85" i="2"/>
  <c r="B85" i="2"/>
  <c r="X84" i="2"/>
  <c r="B84" i="2"/>
  <c r="X83" i="2"/>
  <c r="B83" i="2"/>
  <c r="X82" i="2"/>
  <c r="B82" i="2"/>
  <c r="X81" i="2"/>
  <c r="B81" i="2"/>
  <c r="X80" i="2"/>
  <c r="B80" i="2"/>
  <c r="X79" i="2"/>
  <c r="B79" i="2"/>
  <c r="X78" i="2"/>
  <c r="B78" i="2"/>
  <c r="X77" i="2"/>
  <c r="B77" i="2"/>
  <c r="X76" i="2"/>
  <c r="B76" i="2"/>
  <c r="X75" i="2"/>
  <c r="B75" i="2"/>
  <c r="X74" i="2"/>
  <c r="B74" i="2"/>
  <c r="X73" i="2"/>
  <c r="B73" i="2"/>
  <c r="X72" i="2"/>
  <c r="B72" i="2"/>
  <c r="X71" i="2"/>
  <c r="B71" i="2"/>
  <c r="X70" i="2"/>
  <c r="B70" i="2"/>
  <c r="X69" i="2"/>
  <c r="B69" i="2"/>
  <c r="X68" i="2"/>
  <c r="B68" i="2"/>
  <c r="X67" i="2"/>
  <c r="B67" i="2"/>
  <c r="X66" i="2"/>
  <c r="B66" i="2"/>
  <c r="X65" i="2"/>
  <c r="B65" i="2"/>
  <c r="X64" i="2"/>
  <c r="B64" i="2"/>
  <c r="X63" i="2"/>
  <c r="B63" i="2"/>
  <c r="X62" i="2"/>
  <c r="B62" i="2"/>
  <c r="X61" i="2"/>
  <c r="B61" i="2"/>
  <c r="X60" i="2"/>
  <c r="B60" i="2"/>
  <c r="X59" i="2"/>
  <c r="B59" i="2"/>
  <c r="X58" i="2"/>
  <c r="B58" i="2"/>
  <c r="X57" i="2"/>
  <c r="B57" i="2"/>
  <c r="X56" i="2"/>
  <c r="B56" i="2"/>
  <c r="X55" i="2"/>
  <c r="B55" i="2"/>
  <c r="X54" i="2"/>
  <c r="B54" i="2"/>
  <c r="X53" i="2"/>
  <c r="B53" i="2"/>
  <c r="X52" i="2"/>
  <c r="B52" i="2"/>
  <c r="X51" i="2"/>
  <c r="B51" i="2"/>
  <c r="X50" i="2"/>
  <c r="B50" i="2"/>
  <c r="X49" i="2"/>
  <c r="B49" i="2"/>
  <c r="X48" i="2"/>
  <c r="B48" i="2"/>
  <c r="X47" i="2"/>
  <c r="B47" i="2"/>
  <c r="X46" i="2"/>
  <c r="B46" i="2"/>
  <c r="X45" i="2"/>
  <c r="B45" i="2"/>
  <c r="X44" i="2"/>
  <c r="B44" i="2"/>
  <c r="X43" i="2"/>
  <c r="B43" i="2"/>
  <c r="X42" i="2"/>
  <c r="B42" i="2"/>
  <c r="X41" i="2"/>
  <c r="B41" i="2"/>
  <c r="X40" i="2"/>
  <c r="B40" i="2"/>
  <c r="X39" i="2"/>
  <c r="B39" i="2"/>
  <c r="X38" i="2"/>
  <c r="B38" i="2"/>
  <c r="X37" i="2"/>
  <c r="B37" i="2"/>
  <c r="B269" i="2"/>
  <c r="T269" i="2"/>
  <c r="X269" i="2"/>
  <c r="B270" i="2"/>
  <c r="T270" i="2"/>
  <c r="X270" i="2"/>
  <c r="B271" i="2"/>
  <c r="T271" i="2"/>
  <c r="X271" i="2"/>
  <c r="B272" i="2"/>
  <c r="T272" i="2"/>
  <c r="X272" i="2"/>
  <c r="B273" i="2"/>
  <c r="T273" i="2"/>
  <c r="X273" i="2"/>
  <c r="B274" i="2"/>
  <c r="T274" i="2"/>
  <c r="X274" i="2"/>
  <c r="B275" i="2"/>
  <c r="T275" i="2"/>
  <c r="X275" i="2"/>
  <c r="B276" i="2"/>
  <c r="T276" i="2"/>
  <c r="X276" i="2"/>
  <c r="B277" i="2"/>
  <c r="T277" i="2"/>
  <c r="X277" i="2"/>
  <c r="B278" i="2"/>
  <c r="T278" i="2"/>
  <c r="X278" i="2"/>
  <c r="B279" i="2"/>
  <c r="T279" i="2"/>
  <c r="X279" i="2"/>
  <c r="B280" i="2"/>
  <c r="T280" i="2"/>
  <c r="X280" i="2"/>
  <c r="B281" i="2"/>
  <c r="T281" i="2"/>
  <c r="X281" i="2"/>
  <c r="B282" i="2"/>
  <c r="T282" i="2"/>
  <c r="X282" i="2"/>
  <c r="B283" i="2"/>
  <c r="T283" i="2"/>
  <c r="X283" i="2"/>
  <c r="B284" i="2"/>
  <c r="T284" i="2"/>
  <c r="X284" i="2"/>
  <c r="B285" i="2"/>
  <c r="T285" i="2"/>
  <c r="X285" i="2"/>
  <c r="B286" i="2"/>
  <c r="T286" i="2"/>
  <c r="X286" i="2"/>
  <c r="B287" i="2"/>
  <c r="T287" i="2"/>
  <c r="X287" i="2"/>
  <c r="B288" i="2"/>
  <c r="T288" i="2"/>
  <c r="X288" i="2"/>
  <c r="B289" i="2"/>
  <c r="T289" i="2"/>
  <c r="X289" i="2"/>
  <c r="B290" i="2"/>
  <c r="T290" i="2"/>
  <c r="X290" i="2"/>
  <c r="B291" i="2"/>
  <c r="T291" i="2"/>
  <c r="X291" i="2"/>
  <c r="B292" i="2"/>
  <c r="T292" i="2"/>
  <c r="X292" i="2"/>
  <c r="B293" i="2"/>
  <c r="T293" i="2"/>
  <c r="X293" i="2"/>
  <c r="B294" i="2"/>
  <c r="T294" i="2"/>
  <c r="X294" i="2"/>
  <c r="B295" i="2"/>
  <c r="T295" i="2"/>
  <c r="X295" i="2"/>
  <c r="B296" i="2"/>
  <c r="T296" i="2"/>
  <c r="X296" i="2"/>
  <c r="B297" i="2"/>
  <c r="T297" i="2"/>
  <c r="X297" i="2"/>
  <c r="B298" i="2"/>
  <c r="T298" i="2"/>
  <c r="X298" i="2"/>
  <c r="B299" i="2"/>
  <c r="T299" i="2"/>
  <c r="X299" i="2"/>
  <c r="B300" i="2"/>
  <c r="T300" i="2"/>
  <c r="X300" i="2"/>
  <c r="B301" i="2"/>
  <c r="T301" i="2"/>
  <c r="X301" i="2"/>
  <c r="B302" i="2"/>
  <c r="T302" i="2"/>
  <c r="X302" i="2"/>
  <c r="B303" i="2"/>
  <c r="T303" i="2"/>
  <c r="X303" i="2"/>
  <c r="B304" i="2"/>
  <c r="T304" i="2"/>
  <c r="X304" i="2"/>
  <c r="B305" i="2"/>
  <c r="T305" i="2"/>
  <c r="X305" i="2"/>
  <c r="B306" i="2"/>
  <c r="T306" i="2"/>
  <c r="X306" i="2"/>
  <c r="B307" i="2"/>
  <c r="T307" i="2"/>
  <c r="X307" i="2"/>
  <c r="B308" i="2"/>
  <c r="T308" i="2"/>
  <c r="X308" i="2"/>
  <c r="B309" i="2"/>
  <c r="T309" i="2"/>
  <c r="X309" i="2"/>
  <c r="B310" i="2"/>
  <c r="T310" i="2"/>
  <c r="X310" i="2"/>
  <c r="B311" i="2"/>
  <c r="T311" i="2"/>
  <c r="X311" i="2"/>
  <c r="B312" i="2"/>
  <c r="T312" i="2"/>
  <c r="X312" i="2"/>
  <c r="B313" i="2"/>
  <c r="T313" i="2"/>
  <c r="X313" i="2"/>
  <c r="B314" i="2"/>
  <c r="T314" i="2"/>
  <c r="X314" i="2"/>
  <c r="B315" i="2"/>
  <c r="T315" i="2"/>
  <c r="X315" i="2"/>
  <c r="B316" i="2"/>
  <c r="T316" i="2"/>
  <c r="X316" i="2"/>
  <c r="B317" i="2"/>
  <c r="T317" i="2"/>
  <c r="X317" i="2"/>
  <c r="B318" i="2"/>
  <c r="T318" i="2"/>
  <c r="X318" i="2"/>
  <c r="B319" i="2"/>
  <c r="T319" i="2"/>
  <c r="X319" i="2"/>
  <c r="B320" i="2"/>
  <c r="T320" i="2"/>
  <c r="X320" i="2"/>
  <c r="B321" i="2"/>
  <c r="T321" i="2"/>
  <c r="X321" i="2"/>
  <c r="B322" i="2"/>
  <c r="T322" i="2"/>
  <c r="X322" i="2"/>
  <c r="B323" i="2"/>
  <c r="T323" i="2"/>
  <c r="X323" i="2"/>
  <c r="B324" i="2"/>
  <c r="T324" i="2"/>
  <c r="X324" i="2"/>
  <c r="B325" i="2"/>
  <c r="T325" i="2"/>
  <c r="X325" i="2"/>
  <c r="B326" i="2"/>
  <c r="T326" i="2"/>
  <c r="X326" i="2"/>
  <c r="B327" i="2"/>
  <c r="T327" i="2"/>
  <c r="X327" i="2"/>
  <c r="B328" i="2"/>
  <c r="T328" i="2"/>
  <c r="X328" i="2"/>
  <c r="B329" i="2"/>
  <c r="T329" i="2"/>
  <c r="X329" i="2"/>
  <c r="B330" i="2"/>
  <c r="T330" i="2"/>
  <c r="X330" i="2"/>
  <c r="B331" i="2"/>
  <c r="T331" i="2"/>
  <c r="X331" i="2"/>
  <c r="B332" i="2"/>
  <c r="T332" i="2"/>
  <c r="X332" i="2"/>
  <c r="B333" i="2"/>
  <c r="T333" i="2"/>
  <c r="X333" i="2"/>
  <c r="B334" i="2"/>
  <c r="T334" i="2"/>
  <c r="X334" i="2"/>
  <c r="B335" i="2"/>
  <c r="T335" i="2"/>
  <c r="X335" i="2"/>
  <c r="B336" i="2"/>
  <c r="T336" i="2"/>
  <c r="X336" i="2"/>
  <c r="B337" i="2"/>
  <c r="T337" i="2"/>
  <c r="X337" i="2"/>
  <c r="B338" i="2"/>
  <c r="T338" i="2"/>
  <c r="X338" i="2"/>
  <c r="B339" i="2"/>
  <c r="T339" i="2"/>
  <c r="X339" i="2"/>
  <c r="B340" i="2"/>
  <c r="T340" i="2"/>
  <c r="X340" i="2"/>
  <c r="B341" i="2"/>
  <c r="T341" i="2"/>
  <c r="X341" i="2"/>
  <c r="B342" i="2"/>
  <c r="T342" i="2"/>
  <c r="X342" i="2"/>
  <c r="B343" i="2"/>
  <c r="T343" i="2"/>
  <c r="X343" i="2"/>
  <c r="B344" i="2"/>
  <c r="T344" i="2"/>
  <c r="X344" i="2"/>
  <c r="B345" i="2"/>
  <c r="T345" i="2"/>
  <c r="X345" i="2"/>
  <c r="B346" i="2"/>
  <c r="T346" i="2"/>
  <c r="X346" i="2"/>
  <c r="B347" i="2"/>
  <c r="T347" i="2"/>
  <c r="X347" i="2"/>
  <c r="B348" i="2"/>
  <c r="T348" i="2"/>
  <c r="X348" i="2"/>
  <c r="B349" i="2"/>
  <c r="T349" i="2"/>
  <c r="X349" i="2"/>
  <c r="B350" i="2"/>
  <c r="T350" i="2"/>
  <c r="X350" i="2"/>
  <c r="B351" i="2"/>
  <c r="T351" i="2"/>
  <c r="X351" i="2"/>
  <c r="B352" i="2"/>
  <c r="T352" i="2"/>
  <c r="X352" i="2"/>
  <c r="B353" i="2"/>
  <c r="T353" i="2"/>
  <c r="X353" i="2"/>
  <c r="B354" i="2"/>
  <c r="T354" i="2"/>
  <c r="X354" i="2"/>
  <c r="B355" i="2"/>
  <c r="T355" i="2"/>
  <c r="X355" i="2"/>
  <c r="B356" i="2"/>
  <c r="T356" i="2"/>
  <c r="X356" i="2"/>
  <c r="B357" i="2"/>
  <c r="T357" i="2"/>
  <c r="X357" i="2"/>
  <c r="B358" i="2"/>
  <c r="T358" i="2"/>
  <c r="X358" i="2"/>
  <c r="B359" i="2"/>
  <c r="T359" i="2"/>
  <c r="X359" i="2"/>
  <c r="B360" i="2"/>
  <c r="T360" i="2"/>
  <c r="X360" i="2"/>
  <c r="B361" i="2"/>
  <c r="T361" i="2"/>
  <c r="X361" i="2"/>
  <c r="B362" i="2"/>
  <c r="T362" i="2"/>
  <c r="X362" i="2"/>
  <c r="B363" i="2"/>
  <c r="T363" i="2"/>
  <c r="X363" i="2"/>
  <c r="B364" i="2"/>
  <c r="T364" i="2"/>
  <c r="X364" i="2"/>
  <c r="B365" i="2"/>
  <c r="T365" i="2"/>
  <c r="X365" i="2"/>
  <c r="B366" i="2"/>
  <c r="T366" i="2"/>
  <c r="X366" i="2"/>
  <c r="B367" i="2"/>
  <c r="T367" i="2"/>
  <c r="X367" i="2"/>
  <c r="B368" i="2"/>
  <c r="T368" i="2"/>
  <c r="X368" i="2"/>
  <c r="B369" i="2"/>
  <c r="T369" i="2"/>
  <c r="X369" i="2"/>
  <c r="B370" i="2"/>
  <c r="T370" i="2"/>
  <c r="X370" i="2"/>
  <c r="B371" i="2"/>
  <c r="T371" i="2"/>
  <c r="X371" i="2"/>
  <c r="B372" i="2"/>
  <c r="T372" i="2"/>
  <c r="X372" i="2"/>
  <c r="B373" i="2"/>
  <c r="T373" i="2"/>
  <c r="X373" i="2"/>
  <c r="B374" i="2"/>
  <c r="T374" i="2"/>
  <c r="X374" i="2"/>
  <c r="B375" i="2"/>
  <c r="T375" i="2"/>
  <c r="X375" i="2"/>
  <c r="B376" i="2"/>
  <c r="T376" i="2"/>
  <c r="X376" i="2"/>
  <c r="B377" i="2"/>
  <c r="T377" i="2"/>
  <c r="X377" i="2"/>
  <c r="B378" i="2"/>
  <c r="T378" i="2"/>
  <c r="X378" i="2"/>
  <c r="B379" i="2"/>
  <c r="T379" i="2"/>
  <c r="X379" i="2"/>
  <c r="B380" i="2"/>
  <c r="T380" i="2"/>
  <c r="X380" i="2"/>
  <c r="B381" i="2"/>
  <c r="T381" i="2"/>
  <c r="X381" i="2"/>
  <c r="B382" i="2"/>
  <c r="T382" i="2"/>
  <c r="X382" i="2"/>
  <c r="B383" i="2"/>
  <c r="T383" i="2"/>
  <c r="X383" i="2"/>
  <c r="B384" i="2"/>
  <c r="T384" i="2"/>
  <c r="X384" i="2"/>
  <c r="B385" i="2"/>
  <c r="T385" i="2"/>
  <c r="X385" i="2"/>
  <c r="B386" i="2"/>
  <c r="T386" i="2"/>
  <c r="X386" i="2"/>
  <c r="B387" i="2"/>
  <c r="T387" i="2"/>
  <c r="X387" i="2"/>
  <c r="B388" i="2"/>
  <c r="T388" i="2"/>
  <c r="X388" i="2"/>
  <c r="B389" i="2"/>
  <c r="T389" i="2"/>
  <c r="X389" i="2"/>
  <c r="B390" i="2"/>
  <c r="T390" i="2"/>
  <c r="X390" i="2"/>
  <c r="B391" i="2"/>
  <c r="T391" i="2"/>
  <c r="X391" i="2"/>
  <c r="B392" i="2"/>
  <c r="T392" i="2"/>
  <c r="X392" i="2"/>
  <c r="B393" i="2"/>
  <c r="T393" i="2"/>
  <c r="X393" i="2"/>
  <c r="B394" i="2"/>
  <c r="T394" i="2"/>
  <c r="X394" i="2"/>
  <c r="B395" i="2"/>
  <c r="T395" i="2"/>
  <c r="X395" i="2"/>
  <c r="B396" i="2"/>
  <c r="T396" i="2"/>
  <c r="X396" i="2"/>
  <c r="B397" i="2"/>
  <c r="T397" i="2"/>
  <c r="X397" i="2"/>
  <c r="B398" i="2"/>
  <c r="T398" i="2"/>
  <c r="X398" i="2"/>
  <c r="B399" i="2"/>
  <c r="T399" i="2"/>
  <c r="X399" i="2"/>
  <c r="B400" i="2"/>
  <c r="T400" i="2"/>
  <c r="X400" i="2"/>
  <c r="B401" i="2"/>
  <c r="T401" i="2"/>
  <c r="X401" i="2"/>
  <c r="B402" i="2"/>
  <c r="T402" i="2"/>
  <c r="X402" i="2"/>
  <c r="B403" i="2"/>
  <c r="T403" i="2"/>
  <c r="X403" i="2"/>
  <c r="B404" i="2"/>
  <c r="T404" i="2"/>
  <c r="X404" i="2"/>
  <c r="B405" i="2"/>
  <c r="T405" i="2"/>
  <c r="X405" i="2"/>
  <c r="B406" i="2"/>
  <c r="T406" i="2"/>
  <c r="X406" i="2"/>
  <c r="B407" i="2"/>
  <c r="T407" i="2"/>
  <c r="X407" i="2"/>
  <c r="B408" i="2"/>
  <c r="T408" i="2"/>
  <c r="X408" i="2"/>
  <c r="B409" i="2"/>
  <c r="T409" i="2"/>
  <c r="X409" i="2"/>
  <c r="B410" i="2"/>
  <c r="T410" i="2"/>
  <c r="X410" i="2"/>
  <c r="B411" i="2"/>
  <c r="T411" i="2"/>
  <c r="X411" i="2"/>
  <c r="B412" i="2"/>
  <c r="T412" i="2"/>
  <c r="X412" i="2"/>
  <c r="B413" i="2"/>
  <c r="T413" i="2"/>
  <c r="X413" i="2"/>
  <c r="B414" i="2"/>
  <c r="T414" i="2"/>
  <c r="X414" i="2"/>
  <c r="B415" i="2"/>
  <c r="T415" i="2"/>
  <c r="X415" i="2"/>
  <c r="B416" i="2"/>
  <c r="T416" i="2"/>
  <c r="X416" i="2"/>
  <c r="B417" i="2"/>
  <c r="T417" i="2"/>
  <c r="X417" i="2"/>
  <c r="B418" i="2"/>
  <c r="T418" i="2"/>
  <c r="X418" i="2"/>
  <c r="B419" i="2"/>
  <c r="T419" i="2"/>
  <c r="X419" i="2"/>
  <c r="B420" i="2"/>
  <c r="T420" i="2"/>
  <c r="X420" i="2"/>
  <c r="B421" i="2"/>
  <c r="T421" i="2"/>
  <c r="X421" i="2"/>
  <c r="B422" i="2"/>
  <c r="T422" i="2"/>
  <c r="X422" i="2"/>
  <c r="B423" i="2"/>
  <c r="T423" i="2"/>
  <c r="X423" i="2"/>
  <c r="B424" i="2"/>
  <c r="T424" i="2"/>
  <c r="X424" i="2"/>
  <c r="B425" i="2"/>
  <c r="T425" i="2"/>
  <c r="X425" i="2"/>
  <c r="B426" i="2"/>
  <c r="T426" i="2"/>
  <c r="X426" i="2"/>
  <c r="B427" i="2"/>
  <c r="T427" i="2"/>
  <c r="X427" i="2"/>
  <c r="B428" i="2"/>
  <c r="T428" i="2"/>
  <c r="X428" i="2"/>
  <c r="B429" i="2"/>
  <c r="T429" i="2"/>
  <c r="X429" i="2"/>
  <c r="B430" i="2"/>
  <c r="T430" i="2"/>
  <c r="X430" i="2"/>
  <c r="B431" i="2"/>
  <c r="T431" i="2"/>
  <c r="X431" i="2"/>
  <c r="B432" i="2"/>
  <c r="T432" i="2"/>
  <c r="X432" i="2"/>
  <c r="B433" i="2"/>
  <c r="T433" i="2"/>
  <c r="X433" i="2"/>
  <c r="B434" i="2"/>
  <c r="T434" i="2"/>
  <c r="X434" i="2"/>
  <c r="B435" i="2"/>
  <c r="T435" i="2"/>
  <c r="X435" i="2"/>
  <c r="B436" i="2"/>
  <c r="T436" i="2"/>
  <c r="X436" i="2"/>
  <c r="B437" i="2"/>
  <c r="T437" i="2"/>
  <c r="X437" i="2"/>
  <c r="B438" i="2"/>
  <c r="T438" i="2"/>
  <c r="X438" i="2"/>
  <c r="B439" i="2"/>
  <c r="T439" i="2"/>
  <c r="X439" i="2"/>
  <c r="B440" i="2"/>
  <c r="T440" i="2"/>
  <c r="X440" i="2"/>
  <c r="B441" i="2"/>
  <c r="T441" i="2"/>
  <c r="X441" i="2"/>
  <c r="B442" i="2"/>
  <c r="T442" i="2"/>
  <c r="X442" i="2"/>
  <c r="B501" i="2"/>
  <c r="T501" i="2"/>
  <c r="X501" i="2"/>
  <c r="B502" i="2"/>
  <c r="T502" i="2"/>
  <c r="X502" i="2"/>
  <c r="B503" i="2"/>
  <c r="T503" i="2"/>
  <c r="X503" i="2"/>
  <c r="B504" i="2"/>
  <c r="T504" i="2"/>
  <c r="X504" i="2"/>
  <c r="B505" i="2"/>
  <c r="T505" i="2"/>
  <c r="X505" i="2"/>
  <c r="B506" i="2"/>
  <c r="T506" i="2"/>
  <c r="X506" i="2"/>
  <c r="B507" i="2"/>
  <c r="T507" i="2"/>
  <c r="X507" i="2"/>
  <c r="B508" i="2"/>
  <c r="T508" i="2"/>
  <c r="X508" i="2"/>
  <c r="B509" i="2"/>
  <c r="T509" i="2"/>
  <c r="X509" i="2"/>
  <c r="B510" i="2"/>
  <c r="T510" i="2"/>
  <c r="X510" i="2"/>
  <c r="B511" i="2"/>
  <c r="T511" i="2"/>
  <c r="X511" i="2"/>
  <c r="B512" i="2"/>
  <c r="T512" i="2"/>
  <c r="X512" i="2"/>
  <c r="B513" i="2"/>
  <c r="T513" i="2"/>
  <c r="X513" i="2"/>
  <c r="B514" i="2"/>
  <c r="T514" i="2"/>
  <c r="X514" i="2"/>
  <c r="B515" i="2"/>
  <c r="T515" i="2"/>
  <c r="X515" i="2"/>
  <c r="B516" i="2"/>
  <c r="T516" i="2"/>
  <c r="X516" i="2"/>
  <c r="B517" i="2"/>
  <c r="T517" i="2"/>
  <c r="X517" i="2"/>
  <c r="B518" i="2"/>
  <c r="T518" i="2"/>
  <c r="X518" i="2"/>
  <c r="B519" i="2"/>
  <c r="T519" i="2"/>
  <c r="X519" i="2"/>
  <c r="B520" i="2"/>
  <c r="T520" i="2"/>
  <c r="X520" i="2"/>
  <c r="B521" i="2"/>
  <c r="T521" i="2"/>
  <c r="X521" i="2"/>
  <c r="B522" i="2"/>
  <c r="T522" i="2"/>
  <c r="X522" i="2"/>
  <c r="B523" i="2"/>
  <c r="T523" i="2"/>
  <c r="X523" i="2"/>
  <c r="B524" i="2"/>
  <c r="T524" i="2"/>
  <c r="X524" i="2"/>
  <c r="B525" i="2"/>
  <c r="T525" i="2"/>
  <c r="X525" i="2"/>
  <c r="B526" i="2"/>
  <c r="T526" i="2"/>
  <c r="X526" i="2"/>
  <c r="B527" i="2"/>
  <c r="T527" i="2"/>
  <c r="X527" i="2"/>
  <c r="B528" i="2"/>
  <c r="T528" i="2"/>
  <c r="X528" i="2"/>
  <c r="B529" i="2"/>
  <c r="T529" i="2"/>
  <c r="X529" i="2"/>
  <c r="B530" i="2"/>
  <c r="T530" i="2"/>
  <c r="X530" i="2"/>
  <c r="B531" i="2"/>
  <c r="T531" i="2"/>
  <c r="X531" i="2"/>
  <c r="B532" i="2"/>
  <c r="T532" i="2"/>
  <c r="X532" i="2"/>
  <c r="B533" i="2"/>
  <c r="T533" i="2"/>
  <c r="X533" i="2"/>
  <c r="B534" i="2"/>
  <c r="T534" i="2"/>
  <c r="X534" i="2"/>
  <c r="B535" i="2"/>
  <c r="T535" i="2"/>
  <c r="X535" i="2"/>
  <c r="B536" i="2"/>
  <c r="T536" i="2"/>
  <c r="X536" i="2"/>
  <c r="B537" i="2"/>
  <c r="T537" i="2"/>
  <c r="X537" i="2"/>
  <c r="B538" i="2"/>
  <c r="T538" i="2"/>
  <c r="X538" i="2"/>
  <c r="B539" i="2"/>
  <c r="T539" i="2"/>
  <c r="X539" i="2"/>
  <c r="B540" i="2"/>
  <c r="T540" i="2"/>
  <c r="X540" i="2"/>
  <c r="B541" i="2"/>
  <c r="T541" i="2"/>
  <c r="X541" i="2"/>
  <c r="B542" i="2"/>
  <c r="T542" i="2"/>
  <c r="X542" i="2"/>
  <c r="B543" i="2"/>
  <c r="T543" i="2"/>
  <c r="X543" i="2"/>
  <c r="B544" i="2"/>
  <c r="T544" i="2"/>
  <c r="X544" i="2"/>
  <c r="B545" i="2"/>
  <c r="T545" i="2"/>
  <c r="X545" i="2"/>
  <c r="B546" i="2"/>
  <c r="T546" i="2"/>
  <c r="X546" i="2"/>
  <c r="B547" i="2"/>
  <c r="T547" i="2"/>
  <c r="X547" i="2"/>
  <c r="B548" i="2"/>
  <c r="T548" i="2"/>
  <c r="X548" i="2"/>
  <c r="B549" i="2"/>
  <c r="T549" i="2"/>
  <c r="X549" i="2"/>
  <c r="B550" i="2"/>
  <c r="T550" i="2"/>
  <c r="X550" i="2"/>
  <c r="B551" i="2"/>
  <c r="T551" i="2"/>
  <c r="X551" i="2"/>
  <c r="B552" i="2"/>
  <c r="T552" i="2"/>
  <c r="X552" i="2"/>
  <c r="B553" i="2"/>
  <c r="T553" i="2"/>
  <c r="X553" i="2"/>
  <c r="B554" i="2"/>
  <c r="T554" i="2"/>
  <c r="X554" i="2"/>
  <c r="B555" i="2"/>
  <c r="T555" i="2"/>
  <c r="X555" i="2"/>
  <c r="B556" i="2"/>
  <c r="T556" i="2"/>
  <c r="X556" i="2"/>
  <c r="B557" i="2"/>
  <c r="T557" i="2"/>
  <c r="X557" i="2"/>
  <c r="B558" i="2"/>
  <c r="T558" i="2"/>
  <c r="X558" i="2"/>
  <c r="T12" i="1" l="1"/>
  <c r="V16" i="1"/>
  <c r="V20" i="1"/>
  <c r="C13" i="1"/>
  <c r="L13" i="1"/>
  <c r="F15" i="1"/>
  <c r="L17" i="1"/>
  <c r="F19" i="1"/>
  <c r="L21" i="1"/>
  <c r="T13" i="1"/>
  <c r="Q15" i="1"/>
  <c r="T17" i="1"/>
  <c r="Q19" i="1"/>
  <c r="C14" i="1"/>
  <c r="A16" i="1"/>
  <c r="C18" i="1"/>
  <c r="A20" i="1"/>
  <c r="C12" i="1"/>
  <c r="H14" i="1"/>
  <c r="E16" i="1"/>
  <c r="H18" i="1"/>
  <c r="E20" i="1"/>
  <c r="L12" i="1"/>
  <c r="R14" i="1"/>
  <c r="O16" i="1"/>
  <c r="R18" i="1"/>
  <c r="O20" i="1"/>
  <c r="R12" i="1"/>
  <c r="H13" i="1"/>
  <c r="Q14" i="1"/>
  <c r="E15" i="1"/>
  <c r="V15" i="1"/>
  <c r="L16" i="1"/>
  <c r="C17" i="1"/>
  <c r="R17" i="1"/>
  <c r="F18" i="1"/>
  <c r="A19" i="1"/>
  <c r="O19" i="1"/>
  <c r="T20" i="1"/>
  <c r="H21" i="1"/>
  <c r="Q22" i="1"/>
  <c r="E23" i="1"/>
  <c r="V23" i="1"/>
  <c r="L24" i="1"/>
  <c r="C25" i="1"/>
  <c r="R25" i="1"/>
  <c r="C22" i="1"/>
  <c r="R22" i="1"/>
  <c r="F23" i="1"/>
  <c r="A24" i="1"/>
  <c r="O24" i="1"/>
  <c r="T25" i="1"/>
  <c r="E12" i="1"/>
  <c r="V12" i="1"/>
  <c r="O13" i="1"/>
  <c r="T14" i="1"/>
  <c r="H15" i="1"/>
  <c r="Q16" i="1"/>
  <c r="E17" i="1"/>
  <c r="V17" i="1"/>
  <c r="L18" i="1"/>
  <c r="C19" i="1"/>
  <c r="R19" i="1"/>
  <c r="F20" i="1"/>
  <c r="A21" i="1"/>
  <c r="O21" i="1"/>
  <c r="T22" i="1"/>
  <c r="H23" i="1"/>
  <c r="Q24" i="1"/>
  <c r="E25" i="1"/>
  <c r="V25" i="1"/>
  <c r="F12" i="1"/>
  <c r="A13" i="1"/>
  <c r="Q13" i="1"/>
  <c r="E14" i="1"/>
  <c r="V14" i="1"/>
  <c r="L15" i="1"/>
  <c r="C16" i="1"/>
  <c r="R16" i="1"/>
  <c r="F17" i="1"/>
  <c r="A18" i="1"/>
  <c r="O18" i="1"/>
  <c r="T19" i="1"/>
  <c r="H20" i="1"/>
  <c r="Q21" i="1"/>
  <c r="E22" i="1"/>
  <c r="V22" i="1"/>
  <c r="L23" i="1"/>
  <c r="C24" i="1"/>
  <c r="R24" i="1"/>
  <c r="F25" i="1"/>
  <c r="H12" i="1"/>
  <c r="R13" i="1"/>
  <c r="F14" i="1"/>
  <c r="A15" i="1"/>
  <c r="O15" i="1"/>
  <c r="T16" i="1"/>
  <c r="H17" i="1"/>
  <c r="Q18" i="1"/>
  <c r="E19" i="1"/>
  <c r="V19" i="1"/>
  <c r="L20" i="1"/>
  <c r="C21" i="1"/>
  <c r="R21" i="1"/>
  <c r="F22" i="1"/>
  <c r="A23" i="1"/>
  <c r="O23" i="1"/>
  <c r="T24" i="1"/>
  <c r="H25" i="1"/>
  <c r="T21" i="1"/>
  <c r="H22" i="1"/>
  <c r="Q23" i="1"/>
  <c r="E24" i="1"/>
  <c r="V24" i="1"/>
  <c r="L25" i="1"/>
  <c r="O12" i="1"/>
  <c r="E13" i="1"/>
  <c r="V13" i="1"/>
  <c r="L14" i="1"/>
  <c r="C15" i="1"/>
  <c r="R15" i="1"/>
  <c r="F16" i="1"/>
  <c r="A17" i="1"/>
  <c r="O17" i="1"/>
  <c r="T18" i="1"/>
  <c r="H19" i="1"/>
  <c r="Q20" i="1"/>
  <c r="E21" i="1"/>
  <c r="V21" i="1"/>
  <c r="L22" i="1"/>
  <c r="C23" i="1"/>
  <c r="R23" i="1"/>
  <c r="F24" i="1"/>
  <c r="A25" i="1"/>
  <c r="O25" i="1"/>
  <c r="A12" i="1"/>
  <c r="Q12" i="1"/>
  <c r="F13" i="1"/>
  <c r="A14" i="1"/>
  <c r="O14" i="1"/>
  <c r="T15" i="1"/>
  <c r="H16" i="1"/>
  <c r="Q17" i="1"/>
  <c r="E18" i="1"/>
  <c r="V18" i="1"/>
  <c r="L19" i="1"/>
  <c r="C20" i="1"/>
  <c r="R20" i="1"/>
  <c r="F21" i="1"/>
  <c r="A22" i="1"/>
  <c r="O22" i="1"/>
  <c r="T23" i="1"/>
  <c r="H24" i="1"/>
  <c r="Q25" i="1"/>
  <c r="X581" i="2"/>
  <c r="T581" i="2"/>
  <c r="B581" i="2"/>
  <c r="X580" i="2"/>
  <c r="T580" i="2"/>
  <c r="B580" i="2"/>
  <c r="X579" i="2"/>
  <c r="T579" i="2"/>
  <c r="B579" i="2"/>
  <c r="X578" i="2"/>
  <c r="T578" i="2"/>
  <c r="B578" i="2"/>
  <c r="X577" i="2"/>
  <c r="T577" i="2"/>
  <c r="B577" i="2"/>
  <c r="X576" i="2"/>
  <c r="T576" i="2"/>
  <c r="B576" i="2"/>
  <c r="X575" i="2"/>
  <c r="T575" i="2"/>
  <c r="B575" i="2"/>
  <c r="X574" i="2"/>
  <c r="T574" i="2"/>
  <c r="B574" i="2"/>
  <c r="X573" i="2"/>
  <c r="T573" i="2"/>
  <c r="B573" i="2"/>
  <c r="X572" i="2"/>
  <c r="T572" i="2"/>
  <c r="B572" i="2"/>
  <c r="X571" i="2"/>
  <c r="T571" i="2"/>
  <c r="B571" i="2"/>
  <c r="X570" i="2"/>
  <c r="T570" i="2"/>
  <c r="B570" i="2"/>
  <c r="X569" i="2"/>
  <c r="T569" i="2"/>
  <c r="B569" i="2"/>
  <c r="X568" i="2"/>
  <c r="T568" i="2"/>
  <c r="B568" i="2"/>
  <c r="X567" i="2"/>
  <c r="T567" i="2"/>
  <c r="B567" i="2"/>
  <c r="X566" i="2"/>
  <c r="T566" i="2"/>
  <c r="B566" i="2"/>
  <c r="X565" i="2"/>
  <c r="T565" i="2"/>
  <c r="B565" i="2"/>
  <c r="X564" i="2"/>
  <c r="T564" i="2"/>
  <c r="B564" i="2"/>
  <c r="X563" i="2"/>
  <c r="T563" i="2"/>
  <c r="B563" i="2"/>
  <c r="X562" i="2"/>
  <c r="T562" i="2"/>
  <c r="B562" i="2"/>
  <c r="X561" i="2"/>
  <c r="T561" i="2"/>
  <c r="B561" i="2"/>
  <c r="X560" i="2"/>
  <c r="T560" i="2"/>
  <c r="B560" i="2"/>
  <c r="X559" i="2"/>
  <c r="T559" i="2"/>
  <c r="B559" i="2"/>
  <c r="X36" i="2"/>
  <c r="B36" i="2"/>
  <c r="X35" i="2"/>
  <c r="B35" i="2"/>
  <c r="X34" i="2"/>
  <c r="B34" i="2"/>
  <c r="X33" i="2"/>
  <c r="B33" i="2"/>
  <c r="X32" i="2"/>
  <c r="B32" i="2"/>
  <c r="X31" i="2"/>
  <c r="B31" i="2"/>
  <c r="T583" i="2"/>
  <c r="T582" i="2"/>
  <c r="B583" i="2"/>
  <c r="B582" i="2"/>
  <c r="B30" i="2"/>
  <c r="B29" i="2"/>
  <c r="B28" i="2"/>
  <c r="B27" i="2"/>
  <c r="B26" i="2"/>
  <c r="B25" i="2"/>
  <c r="B24" i="2"/>
  <c r="B23" i="2"/>
  <c r="R5" i="2"/>
  <c r="A2" i="1"/>
  <c r="D25" i="1" l="1"/>
  <c r="D24" i="1"/>
  <c r="D23" i="1"/>
  <c r="D22" i="1"/>
  <c r="D21" i="1"/>
  <c r="D20" i="1"/>
  <c r="D19" i="1"/>
  <c r="D18" i="1"/>
  <c r="D17" i="1"/>
  <c r="D16" i="1"/>
  <c r="D15" i="1"/>
  <c r="D14" i="1"/>
  <c r="X23" i="2"/>
  <c r="X24" i="2"/>
  <c r="X25" i="2"/>
  <c r="X26" i="2"/>
  <c r="X27" i="2"/>
  <c r="X583" i="2" l="1"/>
  <c r="I4" i="2"/>
  <c r="I3" i="2"/>
  <c r="X21" i="2"/>
  <c r="B21" i="2"/>
  <c r="B25" i="1" s="1"/>
  <c r="X22" i="2"/>
  <c r="B22" i="2"/>
  <c r="B31" i="1"/>
  <c r="C31" i="1" s="1"/>
  <c r="C29" i="1"/>
  <c r="Y497" i="2" l="1"/>
  <c r="Z497" i="2" s="1"/>
  <c r="Y489" i="2"/>
  <c r="Z489" i="2" s="1"/>
  <c r="Y481" i="2"/>
  <c r="Z481" i="2" s="1"/>
  <c r="Y473" i="2"/>
  <c r="Z473" i="2" s="1"/>
  <c r="Y465" i="2"/>
  <c r="Z465" i="2" s="1"/>
  <c r="Y457" i="2"/>
  <c r="Z457" i="2" s="1"/>
  <c r="Y449" i="2"/>
  <c r="Z449" i="2" s="1"/>
  <c r="Y500" i="2"/>
  <c r="Z500" i="2" s="1"/>
  <c r="Y492" i="2"/>
  <c r="Z492" i="2" s="1"/>
  <c r="Y484" i="2"/>
  <c r="Z484" i="2" s="1"/>
  <c r="Y476" i="2"/>
  <c r="Z476" i="2" s="1"/>
  <c r="Y468" i="2"/>
  <c r="Z468" i="2" s="1"/>
  <c r="Y460" i="2"/>
  <c r="Z460" i="2" s="1"/>
  <c r="Y452" i="2"/>
  <c r="Z452" i="2" s="1"/>
  <c r="Y444" i="2"/>
  <c r="Z444" i="2" s="1"/>
  <c r="Y495" i="2"/>
  <c r="Z495" i="2" s="1"/>
  <c r="Y487" i="2"/>
  <c r="Z487" i="2" s="1"/>
  <c r="Y479" i="2"/>
  <c r="Z479" i="2" s="1"/>
  <c r="Y471" i="2"/>
  <c r="Z471" i="2" s="1"/>
  <c r="Y463" i="2"/>
  <c r="Z463" i="2" s="1"/>
  <c r="Y455" i="2"/>
  <c r="Z455" i="2" s="1"/>
  <c r="Y447" i="2"/>
  <c r="Z447" i="2" s="1"/>
  <c r="Y498" i="2"/>
  <c r="Z498" i="2" s="1"/>
  <c r="Y490" i="2"/>
  <c r="Z490" i="2" s="1"/>
  <c r="Y482" i="2"/>
  <c r="Z482" i="2" s="1"/>
  <c r="Y474" i="2"/>
  <c r="Z474" i="2" s="1"/>
  <c r="Y466" i="2"/>
  <c r="Z466" i="2" s="1"/>
  <c r="Y458" i="2"/>
  <c r="Z458" i="2" s="1"/>
  <c r="Y450" i="2"/>
  <c r="Z450" i="2" s="1"/>
  <c r="Y493" i="2"/>
  <c r="Z493" i="2" s="1"/>
  <c r="Y485" i="2"/>
  <c r="Z485" i="2" s="1"/>
  <c r="Y477" i="2"/>
  <c r="Z477" i="2" s="1"/>
  <c r="Y469" i="2"/>
  <c r="Z469" i="2" s="1"/>
  <c r="Y461" i="2"/>
  <c r="Z461" i="2" s="1"/>
  <c r="Y453" i="2"/>
  <c r="Z453" i="2" s="1"/>
  <c r="Y445" i="2"/>
  <c r="Z445" i="2" s="1"/>
  <c r="Y496" i="2"/>
  <c r="Z496" i="2" s="1"/>
  <c r="Y488" i="2"/>
  <c r="Z488" i="2" s="1"/>
  <c r="Y480" i="2"/>
  <c r="Z480" i="2" s="1"/>
  <c r="Y472" i="2"/>
  <c r="Z472" i="2" s="1"/>
  <c r="Y464" i="2"/>
  <c r="Z464" i="2" s="1"/>
  <c r="Y456" i="2"/>
  <c r="Z456" i="2" s="1"/>
  <c r="Y448" i="2"/>
  <c r="Z448" i="2" s="1"/>
  <c r="Y499" i="2"/>
  <c r="Z499" i="2" s="1"/>
  <c r="Y491" i="2"/>
  <c r="Z491" i="2" s="1"/>
  <c r="Y483" i="2"/>
  <c r="Z483" i="2" s="1"/>
  <c r="Y475" i="2"/>
  <c r="Z475" i="2" s="1"/>
  <c r="Y467" i="2"/>
  <c r="Z467" i="2" s="1"/>
  <c r="Y459" i="2"/>
  <c r="Z459" i="2" s="1"/>
  <c r="Y451" i="2"/>
  <c r="Z451" i="2" s="1"/>
  <c r="Y443" i="2"/>
  <c r="Z443" i="2" s="1"/>
  <c r="Y494" i="2"/>
  <c r="Z494" i="2" s="1"/>
  <c r="Y486" i="2"/>
  <c r="Z486" i="2" s="1"/>
  <c r="Y478" i="2"/>
  <c r="Z478" i="2" s="1"/>
  <c r="Y470" i="2"/>
  <c r="Z470" i="2" s="1"/>
  <c r="Y462" i="2"/>
  <c r="Z462" i="2" s="1"/>
  <c r="Y454" i="2"/>
  <c r="Z454" i="2" s="1"/>
  <c r="Y446" i="2"/>
  <c r="Z446" i="2" s="1"/>
  <c r="Y265" i="2"/>
  <c r="Z265" i="2" s="1"/>
  <c r="Y257" i="2"/>
  <c r="Z257" i="2" s="1"/>
  <c r="Y249" i="2"/>
  <c r="Z249" i="2" s="1"/>
  <c r="Y241" i="2"/>
  <c r="Z241" i="2" s="1"/>
  <c r="Y233" i="2"/>
  <c r="Z233" i="2" s="1"/>
  <c r="Y225" i="2"/>
  <c r="Z225" i="2" s="1"/>
  <c r="Y217" i="2"/>
  <c r="Z217" i="2" s="1"/>
  <c r="Y209" i="2"/>
  <c r="Z209" i="2" s="1"/>
  <c r="Y201" i="2"/>
  <c r="Z201" i="2" s="1"/>
  <c r="Y193" i="2"/>
  <c r="Z193" i="2" s="1"/>
  <c r="Y185" i="2"/>
  <c r="Z185" i="2" s="1"/>
  <c r="Y177" i="2"/>
  <c r="Z177" i="2" s="1"/>
  <c r="Y169" i="2"/>
  <c r="Z169" i="2" s="1"/>
  <c r="Y161" i="2"/>
  <c r="Z161" i="2" s="1"/>
  <c r="Y153" i="2"/>
  <c r="Z153" i="2" s="1"/>
  <c r="Y145" i="2"/>
  <c r="Z145" i="2" s="1"/>
  <c r="Y137" i="2"/>
  <c r="Z137" i="2" s="1"/>
  <c r="Y129" i="2"/>
  <c r="Z129" i="2" s="1"/>
  <c r="Y121" i="2"/>
  <c r="Z121" i="2" s="1"/>
  <c r="Y113" i="2"/>
  <c r="Z113" i="2" s="1"/>
  <c r="Y105" i="2"/>
  <c r="Z105" i="2" s="1"/>
  <c r="Y97" i="2"/>
  <c r="Z97" i="2" s="1"/>
  <c r="Y89" i="2"/>
  <c r="Z89" i="2" s="1"/>
  <c r="Y81" i="2"/>
  <c r="Z81" i="2" s="1"/>
  <c r="Y73" i="2"/>
  <c r="Z73" i="2" s="1"/>
  <c r="Y65" i="2"/>
  <c r="Z65" i="2" s="1"/>
  <c r="Y57" i="2"/>
  <c r="Z57" i="2" s="1"/>
  <c r="Y49" i="2"/>
  <c r="Z49" i="2" s="1"/>
  <c r="Y41" i="2"/>
  <c r="Z41" i="2" s="1"/>
  <c r="Y268" i="2"/>
  <c r="Z268" i="2" s="1"/>
  <c r="Y260" i="2"/>
  <c r="Z260" i="2" s="1"/>
  <c r="Y252" i="2"/>
  <c r="Z252" i="2" s="1"/>
  <c r="Y244" i="2"/>
  <c r="Z244" i="2" s="1"/>
  <c r="Y236" i="2"/>
  <c r="Z236" i="2" s="1"/>
  <c r="Y228" i="2"/>
  <c r="Z228" i="2" s="1"/>
  <c r="Y220" i="2"/>
  <c r="Z220" i="2" s="1"/>
  <c r="Y212" i="2"/>
  <c r="Z212" i="2" s="1"/>
  <c r="Y204" i="2"/>
  <c r="Z204" i="2" s="1"/>
  <c r="Y196" i="2"/>
  <c r="Z196" i="2" s="1"/>
  <c r="Y188" i="2"/>
  <c r="Z188" i="2" s="1"/>
  <c r="Y180" i="2"/>
  <c r="Z180" i="2" s="1"/>
  <c r="Y172" i="2"/>
  <c r="Z172" i="2" s="1"/>
  <c r="Y164" i="2"/>
  <c r="Z164" i="2" s="1"/>
  <c r="Y156" i="2"/>
  <c r="Z156" i="2" s="1"/>
  <c r="Y148" i="2"/>
  <c r="Z148" i="2" s="1"/>
  <c r="Y140" i="2"/>
  <c r="Z140" i="2" s="1"/>
  <c r="Y132" i="2"/>
  <c r="Z132" i="2" s="1"/>
  <c r="Y124" i="2"/>
  <c r="Z124" i="2" s="1"/>
  <c r="Y116" i="2"/>
  <c r="Z116" i="2" s="1"/>
  <c r="Y108" i="2"/>
  <c r="Z108" i="2" s="1"/>
  <c r="Y100" i="2"/>
  <c r="Z100" i="2" s="1"/>
  <c r="Y92" i="2"/>
  <c r="Z92" i="2" s="1"/>
  <c r="Y84" i="2"/>
  <c r="Z84" i="2" s="1"/>
  <c r="Y76" i="2"/>
  <c r="Z76" i="2" s="1"/>
  <c r="Y68" i="2"/>
  <c r="Z68" i="2" s="1"/>
  <c r="Y60" i="2"/>
  <c r="Z60" i="2" s="1"/>
  <c r="Y52" i="2"/>
  <c r="Z52" i="2" s="1"/>
  <c r="Y44" i="2"/>
  <c r="Z44" i="2" s="1"/>
  <c r="Y135" i="2"/>
  <c r="Z135" i="2" s="1"/>
  <c r="Y127" i="2"/>
  <c r="Z127" i="2" s="1"/>
  <c r="Y119" i="2"/>
  <c r="Z119" i="2" s="1"/>
  <c r="Y111" i="2"/>
  <c r="Z111" i="2" s="1"/>
  <c r="Y263" i="2"/>
  <c r="Z263" i="2" s="1"/>
  <c r="Y255" i="2"/>
  <c r="Z255" i="2" s="1"/>
  <c r="Y247" i="2"/>
  <c r="Z247" i="2" s="1"/>
  <c r="Y239" i="2"/>
  <c r="Z239" i="2" s="1"/>
  <c r="Y231" i="2"/>
  <c r="Z231" i="2" s="1"/>
  <c r="Y223" i="2"/>
  <c r="Z223" i="2" s="1"/>
  <c r="Y215" i="2"/>
  <c r="Z215" i="2" s="1"/>
  <c r="Y207" i="2"/>
  <c r="Z207" i="2" s="1"/>
  <c r="Y199" i="2"/>
  <c r="Z199" i="2" s="1"/>
  <c r="Y191" i="2"/>
  <c r="Z191" i="2" s="1"/>
  <c r="Y183" i="2"/>
  <c r="Z183" i="2" s="1"/>
  <c r="Y175" i="2"/>
  <c r="Z175" i="2" s="1"/>
  <c r="Y167" i="2"/>
  <c r="Z167" i="2" s="1"/>
  <c r="Y159" i="2"/>
  <c r="Z159" i="2" s="1"/>
  <c r="Y151" i="2"/>
  <c r="Z151" i="2" s="1"/>
  <c r="Y143" i="2"/>
  <c r="Z143" i="2" s="1"/>
  <c r="Y266" i="2"/>
  <c r="Z266" i="2" s="1"/>
  <c r="Y258" i="2"/>
  <c r="Z258" i="2" s="1"/>
  <c r="Y250" i="2"/>
  <c r="Z250" i="2" s="1"/>
  <c r="Y242" i="2"/>
  <c r="Z242" i="2" s="1"/>
  <c r="Y234" i="2"/>
  <c r="Z234" i="2" s="1"/>
  <c r="Y226" i="2"/>
  <c r="Z226" i="2" s="1"/>
  <c r="Y218" i="2"/>
  <c r="Z218" i="2" s="1"/>
  <c r="Y210" i="2"/>
  <c r="Z210" i="2" s="1"/>
  <c r="Y202" i="2"/>
  <c r="Z202" i="2" s="1"/>
  <c r="Y194" i="2"/>
  <c r="Z194" i="2" s="1"/>
  <c r="Y186" i="2"/>
  <c r="Z186" i="2" s="1"/>
  <c r="Y178" i="2"/>
  <c r="Z178" i="2" s="1"/>
  <c r="Y170" i="2"/>
  <c r="Z170" i="2" s="1"/>
  <c r="Y162" i="2"/>
  <c r="Z162" i="2" s="1"/>
  <c r="Y154" i="2"/>
  <c r="Z154" i="2" s="1"/>
  <c r="Y146" i="2"/>
  <c r="Z146" i="2" s="1"/>
  <c r="Y261" i="2"/>
  <c r="Z261" i="2" s="1"/>
  <c r="Y253" i="2"/>
  <c r="Z253" i="2" s="1"/>
  <c r="Y245" i="2"/>
  <c r="Z245" i="2" s="1"/>
  <c r="Y237" i="2"/>
  <c r="Z237" i="2" s="1"/>
  <c r="Y229" i="2"/>
  <c r="Z229" i="2" s="1"/>
  <c r="Y221" i="2"/>
  <c r="Z221" i="2" s="1"/>
  <c r="Y213" i="2"/>
  <c r="Z213" i="2" s="1"/>
  <c r="Y205" i="2"/>
  <c r="Z205" i="2" s="1"/>
  <c r="Y197" i="2"/>
  <c r="Z197" i="2" s="1"/>
  <c r="Y189" i="2"/>
  <c r="Z189" i="2" s="1"/>
  <c r="Y181" i="2"/>
  <c r="Z181" i="2" s="1"/>
  <c r="Y173" i="2"/>
  <c r="Z173" i="2" s="1"/>
  <c r="Y165" i="2"/>
  <c r="Z165" i="2" s="1"/>
  <c r="Y157" i="2"/>
  <c r="Z157" i="2" s="1"/>
  <c r="Y149" i="2"/>
  <c r="Z149" i="2" s="1"/>
  <c r="Y264" i="2"/>
  <c r="Z264" i="2" s="1"/>
  <c r="Y256" i="2"/>
  <c r="Z256" i="2" s="1"/>
  <c r="Y248" i="2"/>
  <c r="Z248" i="2" s="1"/>
  <c r="Y240" i="2"/>
  <c r="Z240" i="2" s="1"/>
  <c r="Y232" i="2"/>
  <c r="Z232" i="2" s="1"/>
  <c r="Y224" i="2"/>
  <c r="Z224" i="2" s="1"/>
  <c r="Y216" i="2"/>
  <c r="Z216" i="2" s="1"/>
  <c r="Y208" i="2"/>
  <c r="Z208" i="2" s="1"/>
  <c r="Y200" i="2"/>
  <c r="Z200" i="2" s="1"/>
  <c r="Y192" i="2"/>
  <c r="Z192" i="2" s="1"/>
  <c r="Y184" i="2"/>
  <c r="Z184" i="2" s="1"/>
  <c r="Y176" i="2"/>
  <c r="Z176" i="2" s="1"/>
  <c r="Y168" i="2"/>
  <c r="Z168" i="2" s="1"/>
  <c r="Y160" i="2"/>
  <c r="Z160" i="2" s="1"/>
  <c r="Y152" i="2"/>
  <c r="Z152" i="2" s="1"/>
  <c r="Y144" i="2"/>
  <c r="Z144" i="2" s="1"/>
  <c r="Y267" i="2"/>
  <c r="Z267" i="2" s="1"/>
  <c r="Y259" i="2"/>
  <c r="Z259" i="2" s="1"/>
  <c r="Y251" i="2"/>
  <c r="Z251" i="2" s="1"/>
  <c r="Y243" i="2"/>
  <c r="Z243" i="2" s="1"/>
  <c r="Y235" i="2"/>
  <c r="Z235" i="2" s="1"/>
  <c r="Y227" i="2"/>
  <c r="Z227" i="2" s="1"/>
  <c r="Y219" i="2"/>
  <c r="Z219" i="2" s="1"/>
  <c r="Y211" i="2"/>
  <c r="Z211" i="2" s="1"/>
  <c r="Y203" i="2"/>
  <c r="Z203" i="2" s="1"/>
  <c r="Y195" i="2"/>
  <c r="Z195" i="2" s="1"/>
  <c r="Y187" i="2"/>
  <c r="Z187" i="2" s="1"/>
  <c r="Y179" i="2"/>
  <c r="Z179" i="2" s="1"/>
  <c r="Y171" i="2"/>
  <c r="Z171" i="2" s="1"/>
  <c r="Y163" i="2"/>
  <c r="Z163" i="2" s="1"/>
  <c r="Y155" i="2"/>
  <c r="Z155" i="2" s="1"/>
  <c r="Y147" i="2"/>
  <c r="Z147" i="2" s="1"/>
  <c r="Y139" i="2"/>
  <c r="Z139" i="2" s="1"/>
  <c r="Y131" i="2"/>
  <c r="Z131" i="2" s="1"/>
  <c r="Y123" i="2"/>
  <c r="Z123" i="2" s="1"/>
  <c r="Y115" i="2"/>
  <c r="Z115" i="2" s="1"/>
  <c r="Y107" i="2"/>
  <c r="Z107" i="2" s="1"/>
  <c r="Y99" i="2"/>
  <c r="Z99" i="2" s="1"/>
  <c r="Y91" i="2"/>
  <c r="Z91" i="2" s="1"/>
  <c r="Y83" i="2"/>
  <c r="Z83" i="2" s="1"/>
  <c r="Y75" i="2"/>
  <c r="Z75" i="2" s="1"/>
  <c r="Y67" i="2"/>
  <c r="Z67" i="2" s="1"/>
  <c r="Y59" i="2"/>
  <c r="Z59" i="2" s="1"/>
  <c r="Y51" i="2"/>
  <c r="Z51" i="2" s="1"/>
  <c r="Y43" i="2"/>
  <c r="Z43" i="2" s="1"/>
  <c r="Y134" i="2"/>
  <c r="Z134" i="2" s="1"/>
  <c r="Y126" i="2"/>
  <c r="Z126" i="2" s="1"/>
  <c r="Y118" i="2"/>
  <c r="Z118" i="2" s="1"/>
  <c r="Y110" i="2"/>
  <c r="Z110" i="2" s="1"/>
  <c r="Y102" i="2"/>
  <c r="Z102" i="2" s="1"/>
  <c r="Y94" i="2"/>
  <c r="Z94" i="2" s="1"/>
  <c r="Y86" i="2"/>
  <c r="Z86" i="2" s="1"/>
  <c r="Y78" i="2"/>
  <c r="Z78" i="2" s="1"/>
  <c r="Y70" i="2"/>
  <c r="Z70" i="2" s="1"/>
  <c r="Y62" i="2"/>
  <c r="Z62" i="2" s="1"/>
  <c r="Y54" i="2"/>
  <c r="Z54" i="2" s="1"/>
  <c r="Y46" i="2"/>
  <c r="Z46" i="2" s="1"/>
  <c r="Y38" i="2"/>
  <c r="Z38" i="2" s="1"/>
  <c r="Y262" i="2"/>
  <c r="Z262" i="2" s="1"/>
  <c r="Y254" i="2"/>
  <c r="Z254" i="2" s="1"/>
  <c r="Y246" i="2"/>
  <c r="Z246" i="2" s="1"/>
  <c r="Y238" i="2"/>
  <c r="Z238" i="2" s="1"/>
  <c r="Y230" i="2"/>
  <c r="Z230" i="2" s="1"/>
  <c r="Y222" i="2"/>
  <c r="Z222" i="2" s="1"/>
  <c r="Y214" i="2"/>
  <c r="Z214" i="2" s="1"/>
  <c r="Y206" i="2"/>
  <c r="Z206" i="2" s="1"/>
  <c r="Y198" i="2"/>
  <c r="Z198" i="2" s="1"/>
  <c r="Y190" i="2"/>
  <c r="Z190" i="2" s="1"/>
  <c r="Y182" i="2"/>
  <c r="Z182" i="2" s="1"/>
  <c r="Y174" i="2"/>
  <c r="Z174" i="2" s="1"/>
  <c r="Y166" i="2"/>
  <c r="Z166" i="2" s="1"/>
  <c r="Y158" i="2"/>
  <c r="Z158" i="2" s="1"/>
  <c r="Y150" i="2"/>
  <c r="Z150" i="2" s="1"/>
  <c r="Y142" i="2"/>
  <c r="Z142" i="2" s="1"/>
  <c r="Y130" i="2"/>
  <c r="Z130" i="2" s="1"/>
  <c r="Y128" i="2"/>
  <c r="Z128" i="2" s="1"/>
  <c r="Y109" i="2"/>
  <c r="Z109" i="2" s="1"/>
  <c r="Y117" i="2"/>
  <c r="Z117" i="2" s="1"/>
  <c r="Y141" i="2"/>
  <c r="Z141" i="2" s="1"/>
  <c r="Y138" i="2"/>
  <c r="Z138" i="2" s="1"/>
  <c r="Y136" i="2"/>
  <c r="Z136" i="2" s="1"/>
  <c r="Y106" i="2"/>
  <c r="Z106" i="2" s="1"/>
  <c r="Y104" i="2"/>
  <c r="Z104" i="2" s="1"/>
  <c r="Y98" i="2"/>
  <c r="Z98" i="2" s="1"/>
  <c r="Y96" i="2"/>
  <c r="Z96" i="2" s="1"/>
  <c r="Y90" i="2"/>
  <c r="Z90" i="2" s="1"/>
  <c r="Y88" i="2"/>
  <c r="Z88" i="2" s="1"/>
  <c r="Y82" i="2"/>
  <c r="Z82" i="2" s="1"/>
  <c r="Y80" i="2"/>
  <c r="Z80" i="2" s="1"/>
  <c r="Y74" i="2"/>
  <c r="Z74" i="2" s="1"/>
  <c r="Y72" i="2"/>
  <c r="Z72" i="2" s="1"/>
  <c r="Y66" i="2"/>
  <c r="Z66" i="2" s="1"/>
  <c r="Y64" i="2"/>
  <c r="Z64" i="2" s="1"/>
  <c r="Y58" i="2"/>
  <c r="Z58" i="2" s="1"/>
  <c r="Y56" i="2"/>
  <c r="Z56" i="2" s="1"/>
  <c r="Y50" i="2"/>
  <c r="Z50" i="2" s="1"/>
  <c r="Y48" i="2"/>
  <c r="Z48" i="2" s="1"/>
  <c r="Y42" i="2"/>
  <c r="Z42" i="2" s="1"/>
  <c r="Y40" i="2"/>
  <c r="Z40" i="2" s="1"/>
  <c r="Y125" i="2"/>
  <c r="Z125" i="2" s="1"/>
  <c r="Y114" i="2"/>
  <c r="Z114" i="2" s="1"/>
  <c r="Y112" i="2"/>
  <c r="Z112" i="2" s="1"/>
  <c r="Y133" i="2"/>
  <c r="Z133" i="2" s="1"/>
  <c r="Y122" i="2"/>
  <c r="Z122" i="2" s="1"/>
  <c r="Y120" i="2"/>
  <c r="Z120" i="2" s="1"/>
  <c r="Y103" i="2"/>
  <c r="Z103" i="2" s="1"/>
  <c r="Y101" i="2"/>
  <c r="Z101" i="2" s="1"/>
  <c r="Y95" i="2"/>
  <c r="Z95" i="2" s="1"/>
  <c r="Y93" i="2"/>
  <c r="Z93" i="2" s="1"/>
  <c r="Y87" i="2"/>
  <c r="Z87" i="2" s="1"/>
  <c r="Y85" i="2"/>
  <c r="Z85" i="2" s="1"/>
  <c r="Y79" i="2"/>
  <c r="Z79" i="2" s="1"/>
  <c r="Y77" i="2"/>
  <c r="Z77" i="2" s="1"/>
  <c r="Y71" i="2"/>
  <c r="Z71" i="2" s="1"/>
  <c r="Y69" i="2"/>
  <c r="Z69" i="2" s="1"/>
  <c r="Y63" i="2"/>
  <c r="Z63" i="2" s="1"/>
  <c r="Y61" i="2"/>
  <c r="Z61" i="2" s="1"/>
  <c r="Y55" i="2"/>
  <c r="Z55" i="2" s="1"/>
  <c r="Y53" i="2"/>
  <c r="Z53" i="2" s="1"/>
  <c r="Y47" i="2"/>
  <c r="Z47" i="2" s="1"/>
  <c r="Y45" i="2"/>
  <c r="Z45" i="2" s="1"/>
  <c r="Y39" i="2"/>
  <c r="Z39" i="2" s="1"/>
  <c r="Y37" i="2"/>
  <c r="Z37" i="2" s="1"/>
  <c r="Y270" i="2"/>
  <c r="Z270" i="2" s="1"/>
  <c r="Y278" i="2"/>
  <c r="Z278" i="2" s="1"/>
  <c r="Y286" i="2"/>
  <c r="Z286" i="2" s="1"/>
  <c r="Y294" i="2"/>
  <c r="Z294" i="2" s="1"/>
  <c r="Y302" i="2"/>
  <c r="Z302" i="2" s="1"/>
  <c r="Y310" i="2"/>
  <c r="Z310" i="2" s="1"/>
  <c r="Y318" i="2"/>
  <c r="Z318" i="2" s="1"/>
  <c r="Y326" i="2"/>
  <c r="Z326" i="2" s="1"/>
  <c r="Y334" i="2"/>
  <c r="Z334" i="2" s="1"/>
  <c r="Y342" i="2"/>
  <c r="Z342" i="2" s="1"/>
  <c r="Y350" i="2"/>
  <c r="Z350" i="2" s="1"/>
  <c r="Y358" i="2"/>
  <c r="Z358" i="2" s="1"/>
  <c r="Y366" i="2"/>
  <c r="Z366" i="2" s="1"/>
  <c r="Y374" i="2"/>
  <c r="Z374" i="2" s="1"/>
  <c r="Y382" i="2"/>
  <c r="Z382" i="2" s="1"/>
  <c r="Y390" i="2"/>
  <c r="Z390" i="2" s="1"/>
  <c r="Y275" i="2"/>
  <c r="Z275" i="2" s="1"/>
  <c r="Y283" i="2"/>
  <c r="Z283" i="2" s="1"/>
  <c r="Y291" i="2"/>
  <c r="Z291" i="2" s="1"/>
  <c r="Y299" i="2"/>
  <c r="Z299" i="2" s="1"/>
  <c r="Y307" i="2"/>
  <c r="Z307" i="2" s="1"/>
  <c r="Y315" i="2"/>
  <c r="Z315" i="2" s="1"/>
  <c r="Y323" i="2"/>
  <c r="Z323" i="2" s="1"/>
  <c r="Y331" i="2"/>
  <c r="Z331" i="2" s="1"/>
  <c r="Y339" i="2"/>
  <c r="Z339" i="2" s="1"/>
  <c r="Y347" i="2"/>
  <c r="Z347" i="2" s="1"/>
  <c r="Y355" i="2"/>
  <c r="Z355" i="2" s="1"/>
  <c r="Y363" i="2"/>
  <c r="Z363" i="2" s="1"/>
  <c r="Y371" i="2"/>
  <c r="Z371" i="2" s="1"/>
  <c r="Y379" i="2"/>
  <c r="Z379" i="2" s="1"/>
  <c r="Y387" i="2"/>
  <c r="Z387" i="2" s="1"/>
  <c r="Y272" i="2"/>
  <c r="Z272" i="2" s="1"/>
  <c r="Y280" i="2"/>
  <c r="Z280" i="2" s="1"/>
  <c r="Y288" i="2"/>
  <c r="Z288" i="2" s="1"/>
  <c r="Y296" i="2"/>
  <c r="Z296" i="2" s="1"/>
  <c r="Y304" i="2"/>
  <c r="Z304" i="2" s="1"/>
  <c r="Y312" i="2"/>
  <c r="Z312" i="2" s="1"/>
  <c r="Y320" i="2"/>
  <c r="Z320" i="2" s="1"/>
  <c r="Y328" i="2"/>
  <c r="Z328" i="2" s="1"/>
  <c r="Y336" i="2"/>
  <c r="Z336" i="2" s="1"/>
  <c r="Y344" i="2"/>
  <c r="Z344" i="2" s="1"/>
  <c r="Y352" i="2"/>
  <c r="Z352" i="2" s="1"/>
  <c r="Y360" i="2"/>
  <c r="Z360" i="2" s="1"/>
  <c r="Y368" i="2"/>
  <c r="Z368" i="2" s="1"/>
  <c r="Y376" i="2"/>
  <c r="Z376" i="2" s="1"/>
  <c r="Y384" i="2"/>
  <c r="Z384" i="2" s="1"/>
  <c r="Y269" i="2"/>
  <c r="Z269" i="2" s="1"/>
  <c r="Y277" i="2"/>
  <c r="Z277" i="2" s="1"/>
  <c r="Y285" i="2"/>
  <c r="Z285" i="2" s="1"/>
  <c r="Y293" i="2"/>
  <c r="Z293" i="2" s="1"/>
  <c r="Y301" i="2"/>
  <c r="Z301" i="2" s="1"/>
  <c r="Y309" i="2"/>
  <c r="Z309" i="2" s="1"/>
  <c r="Y317" i="2"/>
  <c r="Z317" i="2" s="1"/>
  <c r="Y325" i="2"/>
  <c r="Z325" i="2" s="1"/>
  <c r="Y333" i="2"/>
  <c r="Z333" i="2" s="1"/>
  <c r="Y341" i="2"/>
  <c r="Z341" i="2" s="1"/>
  <c r="Y349" i="2"/>
  <c r="Z349" i="2" s="1"/>
  <c r="Y357" i="2"/>
  <c r="Z357" i="2" s="1"/>
  <c r="Y365" i="2"/>
  <c r="Z365" i="2" s="1"/>
  <c r="Y373" i="2"/>
  <c r="Z373" i="2" s="1"/>
  <c r="Y381" i="2"/>
  <c r="Z381" i="2" s="1"/>
  <c r="Y389" i="2"/>
  <c r="Z389" i="2" s="1"/>
  <c r="Y274" i="2"/>
  <c r="Z274" i="2" s="1"/>
  <c r="Y282" i="2"/>
  <c r="Z282" i="2" s="1"/>
  <c r="Y290" i="2"/>
  <c r="Z290" i="2" s="1"/>
  <c r="Y298" i="2"/>
  <c r="Z298" i="2" s="1"/>
  <c r="Y306" i="2"/>
  <c r="Z306" i="2" s="1"/>
  <c r="Y314" i="2"/>
  <c r="Z314" i="2" s="1"/>
  <c r="Y322" i="2"/>
  <c r="Z322" i="2" s="1"/>
  <c r="Y330" i="2"/>
  <c r="Z330" i="2" s="1"/>
  <c r="Y338" i="2"/>
  <c r="Z338" i="2" s="1"/>
  <c r="Y346" i="2"/>
  <c r="Z346" i="2" s="1"/>
  <c r="Y354" i="2"/>
  <c r="Z354" i="2" s="1"/>
  <c r="Y362" i="2"/>
  <c r="Z362" i="2" s="1"/>
  <c r="Y370" i="2"/>
  <c r="Z370" i="2" s="1"/>
  <c r="Y378" i="2"/>
  <c r="Z378" i="2" s="1"/>
  <c r="Y386" i="2"/>
  <c r="Z386" i="2" s="1"/>
  <c r="Y271" i="2"/>
  <c r="Z271" i="2" s="1"/>
  <c r="Y279" i="2"/>
  <c r="Z279" i="2" s="1"/>
  <c r="Y287" i="2"/>
  <c r="Z287" i="2" s="1"/>
  <c r="Y295" i="2"/>
  <c r="Z295" i="2" s="1"/>
  <c r="Y303" i="2"/>
  <c r="Z303" i="2" s="1"/>
  <c r="Y311" i="2"/>
  <c r="Z311" i="2" s="1"/>
  <c r="Y319" i="2"/>
  <c r="Z319" i="2" s="1"/>
  <c r="Y327" i="2"/>
  <c r="Z327" i="2" s="1"/>
  <c r="Y335" i="2"/>
  <c r="Z335" i="2" s="1"/>
  <c r="Y343" i="2"/>
  <c r="Z343" i="2" s="1"/>
  <c r="Y351" i="2"/>
  <c r="Z351" i="2" s="1"/>
  <c r="Y359" i="2"/>
  <c r="Z359" i="2" s="1"/>
  <c r="Y367" i="2"/>
  <c r="Z367" i="2" s="1"/>
  <c r="Y375" i="2"/>
  <c r="Z375" i="2" s="1"/>
  <c r="Y383" i="2"/>
  <c r="Z383" i="2" s="1"/>
  <c r="Y391" i="2"/>
  <c r="Z391" i="2" s="1"/>
  <c r="Y399" i="2"/>
  <c r="Z399" i="2" s="1"/>
  <c r="Y407" i="2"/>
  <c r="Z407" i="2" s="1"/>
  <c r="Y415" i="2"/>
  <c r="Z415" i="2" s="1"/>
  <c r="Y423" i="2"/>
  <c r="Z423" i="2" s="1"/>
  <c r="Y431" i="2"/>
  <c r="Z431" i="2" s="1"/>
  <c r="Y439" i="2"/>
  <c r="Z439" i="2" s="1"/>
  <c r="Y505" i="2"/>
  <c r="Z505" i="2" s="1"/>
  <c r="Y513" i="2"/>
  <c r="Z513" i="2" s="1"/>
  <c r="Y521" i="2"/>
  <c r="Z521" i="2" s="1"/>
  <c r="Y529" i="2"/>
  <c r="Z529" i="2" s="1"/>
  <c r="Y537" i="2"/>
  <c r="Z537" i="2" s="1"/>
  <c r="Y545" i="2"/>
  <c r="Z545" i="2" s="1"/>
  <c r="Y553" i="2"/>
  <c r="Z553" i="2" s="1"/>
  <c r="Y396" i="2"/>
  <c r="Z396" i="2" s="1"/>
  <c r="Y404" i="2"/>
  <c r="Z404" i="2" s="1"/>
  <c r="Y412" i="2"/>
  <c r="Z412" i="2" s="1"/>
  <c r="Y420" i="2"/>
  <c r="Z420" i="2" s="1"/>
  <c r="Y428" i="2"/>
  <c r="Z428" i="2" s="1"/>
  <c r="Y436" i="2"/>
  <c r="Z436" i="2" s="1"/>
  <c r="Y502" i="2"/>
  <c r="Z502" i="2" s="1"/>
  <c r="Y510" i="2"/>
  <c r="Z510" i="2" s="1"/>
  <c r="Y518" i="2"/>
  <c r="Z518" i="2" s="1"/>
  <c r="Y526" i="2"/>
  <c r="Z526" i="2" s="1"/>
  <c r="Y534" i="2"/>
  <c r="Z534" i="2" s="1"/>
  <c r="Y542" i="2"/>
  <c r="Z542" i="2" s="1"/>
  <c r="Y550" i="2"/>
  <c r="Z550" i="2" s="1"/>
  <c r="Y558" i="2"/>
  <c r="Z558" i="2" s="1"/>
  <c r="Y276" i="2"/>
  <c r="Z276" i="2" s="1"/>
  <c r="Y284" i="2"/>
  <c r="Z284" i="2" s="1"/>
  <c r="Y292" i="2"/>
  <c r="Z292" i="2" s="1"/>
  <c r="Y300" i="2"/>
  <c r="Z300" i="2" s="1"/>
  <c r="Y308" i="2"/>
  <c r="Z308" i="2" s="1"/>
  <c r="Y316" i="2"/>
  <c r="Z316" i="2" s="1"/>
  <c r="Y324" i="2"/>
  <c r="Z324" i="2" s="1"/>
  <c r="Y332" i="2"/>
  <c r="Z332" i="2" s="1"/>
  <c r="Y340" i="2"/>
  <c r="Z340" i="2" s="1"/>
  <c r="Y348" i="2"/>
  <c r="Z348" i="2" s="1"/>
  <c r="Y356" i="2"/>
  <c r="Z356" i="2" s="1"/>
  <c r="Y364" i="2"/>
  <c r="Z364" i="2" s="1"/>
  <c r="Y372" i="2"/>
  <c r="Z372" i="2" s="1"/>
  <c r="Y380" i="2"/>
  <c r="Z380" i="2" s="1"/>
  <c r="Y388" i="2"/>
  <c r="Z388" i="2" s="1"/>
  <c r="Y273" i="2"/>
  <c r="Z273" i="2" s="1"/>
  <c r="Y281" i="2"/>
  <c r="Z281" i="2" s="1"/>
  <c r="Y289" i="2"/>
  <c r="Z289" i="2" s="1"/>
  <c r="Y297" i="2"/>
  <c r="Z297" i="2" s="1"/>
  <c r="Y305" i="2"/>
  <c r="Z305" i="2" s="1"/>
  <c r="Y313" i="2"/>
  <c r="Z313" i="2" s="1"/>
  <c r="Y321" i="2"/>
  <c r="Z321" i="2" s="1"/>
  <c r="Y329" i="2"/>
  <c r="Z329" i="2" s="1"/>
  <c r="Y337" i="2"/>
  <c r="Z337" i="2" s="1"/>
  <c r="Y345" i="2"/>
  <c r="Z345" i="2" s="1"/>
  <c r="Y353" i="2"/>
  <c r="Z353" i="2" s="1"/>
  <c r="Y361" i="2"/>
  <c r="Z361" i="2" s="1"/>
  <c r="Y369" i="2"/>
  <c r="Z369" i="2" s="1"/>
  <c r="Y377" i="2"/>
  <c r="Z377" i="2" s="1"/>
  <c r="Y385" i="2"/>
  <c r="Z385" i="2" s="1"/>
  <c r="Y393" i="2"/>
  <c r="Z393" i="2" s="1"/>
  <c r="Y395" i="2"/>
  <c r="Z395" i="2" s="1"/>
  <c r="Y402" i="2"/>
  <c r="Z402" i="2" s="1"/>
  <c r="Y411" i="2"/>
  <c r="Z411" i="2" s="1"/>
  <c r="Y418" i="2"/>
  <c r="Z418" i="2" s="1"/>
  <c r="Y427" i="2"/>
  <c r="Z427" i="2" s="1"/>
  <c r="Y434" i="2"/>
  <c r="Z434" i="2" s="1"/>
  <c r="Y501" i="2"/>
  <c r="Z501" i="2" s="1"/>
  <c r="Y508" i="2"/>
  <c r="Z508" i="2" s="1"/>
  <c r="Y517" i="2"/>
  <c r="Z517" i="2" s="1"/>
  <c r="Y524" i="2"/>
  <c r="Z524" i="2" s="1"/>
  <c r="Y533" i="2"/>
  <c r="Z533" i="2" s="1"/>
  <c r="Y540" i="2"/>
  <c r="Z540" i="2" s="1"/>
  <c r="Y549" i="2"/>
  <c r="Z549" i="2" s="1"/>
  <c r="Y556" i="2"/>
  <c r="Z556" i="2" s="1"/>
  <c r="Y503" i="2"/>
  <c r="Z503" i="2" s="1"/>
  <c r="Y519" i="2"/>
  <c r="Z519" i="2" s="1"/>
  <c r="Y535" i="2"/>
  <c r="Z535" i="2" s="1"/>
  <c r="Y551" i="2"/>
  <c r="Z551" i="2" s="1"/>
  <c r="Y512" i="2"/>
  <c r="Z512" i="2" s="1"/>
  <c r="Y514" i="2"/>
  <c r="Z514" i="2" s="1"/>
  <c r="Y544" i="2"/>
  <c r="Z544" i="2" s="1"/>
  <c r="Y546" i="2"/>
  <c r="Z546" i="2" s="1"/>
  <c r="Y432" i="2"/>
  <c r="Z432" i="2" s="1"/>
  <c r="Y504" i="2"/>
  <c r="Z504" i="2" s="1"/>
  <c r="Y506" i="2"/>
  <c r="Z506" i="2" s="1"/>
  <c r="Y536" i="2"/>
  <c r="Z536" i="2" s="1"/>
  <c r="Y538" i="2"/>
  <c r="Z538" i="2" s="1"/>
  <c r="Y554" i="2"/>
  <c r="Z554" i="2" s="1"/>
  <c r="Y547" i="2"/>
  <c r="Z547" i="2" s="1"/>
  <c r="Y397" i="2"/>
  <c r="Z397" i="2" s="1"/>
  <c r="Y413" i="2"/>
  <c r="Z413" i="2" s="1"/>
  <c r="Y429" i="2"/>
  <c r="Z429" i="2" s="1"/>
  <c r="Y528" i="2"/>
  <c r="Z528" i="2" s="1"/>
  <c r="Y530" i="2"/>
  <c r="Z530" i="2" s="1"/>
  <c r="Y416" i="2"/>
  <c r="Z416" i="2" s="1"/>
  <c r="Y409" i="2"/>
  <c r="Z409" i="2" s="1"/>
  <c r="Y425" i="2"/>
  <c r="Z425" i="2" s="1"/>
  <c r="Y515" i="2"/>
  <c r="Z515" i="2" s="1"/>
  <c r="Y406" i="2"/>
  <c r="Z406" i="2" s="1"/>
  <c r="Y408" i="2"/>
  <c r="Z408" i="2" s="1"/>
  <c r="Y422" i="2"/>
  <c r="Z422" i="2" s="1"/>
  <c r="Y424" i="2"/>
  <c r="Z424" i="2" s="1"/>
  <c r="Y438" i="2"/>
  <c r="Z438" i="2" s="1"/>
  <c r="Y440" i="2"/>
  <c r="Z440" i="2" s="1"/>
  <c r="Y430" i="2"/>
  <c r="Z430" i="2" s="1"/>
  <c r="Y441" i="2"/>
  <c r="Z441" i="2" s="1"/>
  <c r="Y401" i="2"/>
  <c r="Z401" i="2" s="1"/>
  <c r="Y417" i="2"/>
  <c r="Z417" i="2" s="1"/>
  <c r="Y433" i="2"/>
  <c r="Z433" i="2" s="1"/>
  <c r="Y507" i="2"/>
  <c r="Z507" i="2" s="1"/>
  <c r="Y523" i="2"/>
  <c r="Z523" i="2" s="1"/>
  <c r="Y539" i="2"/>
  <c r="Z539" i="2" s="1"/>
  <c r="Y555" i="2"/>
  <c r="Z555" i="2" s="1"/>
  <c r="Y511" i="2"/>
  <c r="Z511" i="2" s="1"/>
  <c r="Y543" i="2"/>
  <c r="Z543" i="2" s="1"/>
  <c r="Y398" i="2"/>
  <c r="Z398" i="2" s="1"/>
  <c r="Y400" i="2"/>
  <c r="Z400" i="2" s="1"/>
  <c r="Y531" i="2"/>
  <c r="Z531" i="2" s="1"/>
  <c r="Y392" i="2"/>
  <c r="Z392" i="2" s="1"/>
  <c r="Y394" i="2"/>
  <c r="Z394" i="2" s="1"/>
  <c r="Y403" i="2"/>
  <c r="Z403" i="2" s="1"/>
  <c r="Y410" i="2"/>
  <c r="Z410" i="2" s="1"/>
  <c r="Y419" i="2"/>
  <c r="Z419" i="2" s="1"/>
  <c r="Y426" i="2"/>
  <c r="Z426" i="2" s="1"/>
  <c r="Y435" i="2"/>
  <c r="Z435" i="2" s="1"/>
  <c r="Y442" i="2"/>
  <c r="Z442" i="2" s="1"/>
  <c r="Y509" i="2"/>
  <c r="Z509" i="2" s="1"/>
  <c r="Y516" i="2"/>
  <c r="Z516" i="2" s="1"/>
  <c r="Y525" i="2"/>
  <c r="Z525" i="2" s="1"/>
  <c r="Y532" i="2"/>
  <c r="Z532" i="2" s="1"/>
  <c r="Y541" i="2"/>
  <c r="Z541" i="2" s="1"/>
  <c r="Y548" i="2"/>
  <c r="Z548" i="2" s="1"/>
  <c r="Y557" i="2"/>
  <c r="Z557" i="2" s="1"/>
  <c r="Y527" i="2"/>
  <c r="Z527" i="2" s="1"/>
  <c r="Y522" i="2"/>
  <c r="Z522" i="2" s="1"/>
  <c r="Y405" i="2"/>
  <c r="Z405" i="2" s="1"/>
  <c r="Y421" i="2"/>
  <c r="Z421" i="2" s="1"/>
  <c r="Y437" i="2"/>
  <c r="Z437" i="2" s="1"/>
  <c r="Y414" i="2"/>
  <c r="Z414" i="2" s="1"/>
  <c r="Y520" i="2"/>
  <c r="Z520" i="2" s="1"/>
  <c r="Y552" i="2"/>
  <c r="Z552" i="2" s="1"/>
  <c r="Y578" i="2"/>
  <c r="Z578" i="2" s="1"/>
  <c r="Y569" i="2"/>
  <c r="Z569" i="2" s="1"/>
  <c r="Y561" i="2"/>
  <c r="Z561" i="2" s="1"/>
  <c r="Y36" i="2"/>
  <c r="Z36" i="2" s="1"/>
  <c r="Y581" i="2"/>
  <c r="Z581" i="2" s="1"/>
  <c r="Y573" i="2"/>
  <c r="Z573" i="2" s="1"/>
  <c r="Y564" i="2"/>
  <c r="Z564" i="2" s="1"/>
  <c r="Y31" i="2"/>
  <c r="Z31" i="2" s="1"/>
  <c r="Y567" i="2"/>
  <c r="Z567" i="2" s="1"/>
  <c r="Y576" i="2"/>
  <c r="Z576" i="2" s="1"/>
  <c r="Y559" i="2"/>
  <c r="Z559" i="2" s="1"/>
  <c r="Y34" i="2"/>
  <c r="Z34" i="2" s="1"/>
  <c r="Y570" i="2"/>
  <c r="Z570" i="2" s="1"/>
  <c r="Y562" i="2"/>
  <c r="Z562" i="2" s="1"/>
  <c r="Y579" i="2"/>
  <c r="Z579" i="2" s="1"/>
  <c r="Y574" i="2"/>
  <c r="Z574" i="2" s="1"/>
  <c r="Y565" i="2"/>
  <c r="Z565" i="2" s="1"/>
  <c r="Y32" i="2"/>
  <c r="Z32" i="2" s="1"/>
  <c r="Y577" i="2"/>
  <c r="Z577" i="2" s="1"/>
  <c r="Y568" i="2"/>
  <c r="Z568" i="2" s="1"/>
  <c r="Y560" i="2"/>
  <c r="Z560" i="2" s="1"/>
  <c r="Y35" i="2"/>
  <c r="Z35" i="2" s="1"/>
  <c r="Y580" i="2"/>
  <c r="Z580" i="2" s="1"/>
  <c r="Y572" i="2"/>
  <c r="Z572" i="2" s="1"/>
  <c r="Y571" i="2"/>
  <c r="Z571" i="2" s="1"/>
  <c r="Y563" i="2"/>
  <c r="Z563" i="2" s="1"/>
  <c r="Y575" i="2"/>
  <c r="Z575" i="2" s="1"/>
  <c r="Y566" i="2"/>
  <c r="Z566" i="2" s="1"/>
  <c r="Y33" i="2"/>
  <c r="Z33" i="2" s="1"/>
  <c r="Y23" i="2"/>
  <c r="Z23" i="2" s="1"/>
  <c r="Y24" i="2"/>
  <c r="Z24" i="2" s="1"/>
  <c r="Y27" i="2"/>
  <c r="Z27" i="2" s="1"/>
  <c r="Y26" i="2"/>
  <c r="Z26" i="2" s="1"/>
  <c r="Y25" i="2"/>
  <c r="Z25" i="2" s="1"/>
  <c r="Y583" i="2"/>
  <c r="Z583" i="2" s="1"/>
  <c r="D13" i="1"/>
  <c r="T586" i="2" l="1"/>
  <c r="T31" i="1" s="1"/>
  <c r="T584" i="2" l="1"/>
  <c r="T585" i="2"/>
  <c r="T30" i="1" l="1"/>
  <c r="V585" i="2"/>
  <c r="V30" i="1" s="1"/>
  <c r="T29" i="1"/>
  <c r="V584" i="2"/>
  <c r="T587" i="2"/>
  <c r="T32" i="1" l="1"/>
  <c r="V587" i="2"/>
  <c r="V29" i="1"/>
  <c r="V32" i="1" l="1"/>
  <c r="G9" i="1"/>
  <c r="A4" i="2"/>
  <c r="A3" i="2"/>
  <c r="A2" i="2"/>
  <c r="X15" i="2" l="1"/>
  <c r="B15" i="2"/>
  <c r="B19" i="1" s="1"/>
  <c r="X16" i="2"/>
  <c r="B16" i="2"/>
  <c r="B20" i="1" s="1"/>
  <c r="X17" i="2"/>
  <c r="B17" i="2"/>
  <c r="B21" i="1" s="1"/>
  <c r="X18" i="2"/>
  <c r="B18" i="2"/>
  <c r="B22" i="1" s="1"/>
  <c r="X19" i="2"/>
  <c r="B19" i="2"/>
  <c r="B23" i="1" s="1"/>
  <c r="X20" i="2"/>
  <c r="B20" i="2"/>
  <c r="B24" i="1" s="1"/>
  <c r="X28" i="2"/>
  <c r="X582" i="2"/>
  <c r="X30" i="2"/>
  <c r="X29" i="2"/>
  <c r="X14" i="2"/>
  <c r="X13" i="2"/>
  <c r="X12" i="2"/>
  <c r="X11" i="2"/>
  <c r="X10" i="2"/>
  <c r="X9" i="2"/>
  <c r="B14" i="2"/>
  <c r="B18" i="1" s="1"/>
  <c r="B13" i="2"/>
  <c r="B17" i="1" s="1"/>
  <c r="B12" i="2"/>
  <c r="B16" i="1" s="1"/>
  <c r="B11" i="2"/>
  <c r="B15" i="1" s="1"/>
  <c r="B10" i="2"/>
  <c r="B14" i="1" s="1"/>
  <c r="B9" i="2"/>
  <c r="B13" i="1" s="1"/>
  <c r="U1" i="2"/>
  <c r="R4" i="2"/>
  <c r="R3" i="2"/>
  <c r="X8" i="2"/>
  <c r="B8" i="2"/>
  <c r="B12" i="1" s="1"/>
  <c r="Y21" i="2" l="1"/>
  <c r="Z21" i="2" s="1"/>
  <c r="Y22" i="2"/>
  <c r="Z22" i="2" s="1"/>
  <c r="Y15" i="2"/>
  <c r="Z15" i="2" s="1"/>
  <c r="Y16" i="2"/>
  <c r="Z16" i="2" s="1"/>
  <c r="Y17" i="2"/>
  <c r="Z17" i="2" s="1"/>
  <c r="Y18" i="2"/>
  <c r="Z18" i="2" s="1"/>
  <c r="Y9" i="2"/>
  <c r="Z9" i="2" s="1"/>
  <c r="Y29" i="2"/>
  <c r="Z29" i="2" s="1"/>
  <c r="Y10" i="2"/>
  <c r="Z10" i="2" s="1"/>
  <c r="Y12" i="2"/>
  <c r="Z12" i="2" s="1"/>
  <c r="Y19" i="2"/>
  <c r="Z19" i="2" s="1"/>
  <c r="Y30" i="2"/>
  <c r="Z30" i="2" s="1"/>
  <c r="Y582" i="2"/>
  <c r="Z582" i="2" s="1"/>
  <c r="Y13" i="2"/>
  <c r="Z13" i="2" s="1"/>
  <c r="Y20" i="2"/>
  <c r="Z20" i="2" s="1"/>
  <c r="Y11" i="2"/>
  <c r="Z11" i="2" s="1"/>
  <c r="Y14" i="2"/>
  <c r="Z14" i="2" s="1"/>
  <c r="Y28" i="2"/>
  <c r="Z28" i="2" s="1"/>
  <c r="Y8" i="2"/>
  <c r="Z8" i="2" s="1"/>
  <c r="D12" i="1" l="1"/>
</calcChain>
</file>

<file path=xl/sharedStrings.xml><?xml version="1.0" encoding="utf-8"?>
<sst xmlns="http://schemas.openxmlformats.org/spreadsheetml/2006/main" count="543" uniqueCount="397">
  <si>
    <t>　　請　　求　　書　　</t>
    <rPh sb="2" eb="3">
      <t>ショウ</t>
    </rPh>
    <rPh sb="5" eb="6">
      <t>モトム</t>
    </rPh>
    <rPh sb="8" eb="9">
      <t>ショ</t>
    </rPh>
    <phoneticPr fontId="6"/>
  </si>
  <si>
    <t>日付</t>
    <rPh sb="0" eb="2">
      <t>ヒヅケ</t>
    </rPh>
    <phoneticPr fontId="6"/>
  </si>
  <si>
    <t>　請　求　者　</t>
    <rPh sb="1" eb="2">
      <t>ショウ</t>
    </rPh>
    <rPh sb="3" eb="4">
      <t>モトム</t>
    </rPh>
    <rPh sb="5" eb="6">
      <t>シャ</t>
    </rPh>
    <phoneticPr fontId="6"/>
  </si>
  <si>
    <t>（取引先コード）</t>
  </si>
  <si>
    <t>下記の通り、請求致します。</t>
    <rPh sb="0" eb="2">
      <t>カキ</t>
    </rPh>
    <rPh sb="3" eb="4">
      <t>トオ</t>
    </rPh>
    <rPh sb="6" eb="8">
      <t>セイキュウ</t>
    </rPh>
    <rPh sb="8" eb="9">
      <t>イタ</t>
    </rPh>
    <phoneticPr fontId="6"/>
  </si>
  <si>
    <t>印</t>
    <rPh sb="0" eb="1">
      <t>イン</t>
    </rPh>
    <phoneticPr fontId="6"/>
  </si>
  <si>
    <t>月日</t>
    <rPh sb="0" eb="1">
      <t>ツキ</t>
    </rPh>
    <rPh sb="1" eb="2">
      <t>ニチ</t>
    </rPh>
    <phoneticPr fontId="6"/>
  </si>
  <si>
    <t>工種ＣＤ</t>
    <rPh sb="0" eb="1">
      <t>コウ</t>
    </rPh>
    <rPh sb="1" eb="2">
      <t>タネ</t>
    </rPh>
    <phoneticPr fontId="6"/>
  </si>
  <si>
    <t>工種名</t>
    <rPh sb="0" eb="1">
      <t>コウ</t>
    </rPh>
    <rPh sb="1" eb="2">
      <t>シュ</t>
    </rPh>
    <rPh sb="2" eb="3">
      <t>メイ</t>
    </rPh>
    <phoneticPr fontId="6"/>
  </si>
  <si>
    <t>規格</t>
    <rPh sb="0" eb="2">
      <t>キカク</t>
    </rPh>
    <phoneticPr fontId="3"/>
  </si>
  <si>
    <t>数量</t>
    <rPh sb="0" eb="2">
      <t>スウリョウ</t>
    </rPh>
    <phoneticPr fontId="6"/>
  </si>
  <si>
    <t>単価</t>
    <rPh sb="0" eb="2">
      <t>タンカ</t>
    </rPh>
    <phoneticPr fontId="6"/>
  </si>
  <si>
    <t>税抜金額</t>
    <rPh sb="0" eb="1">
      <t>ゼイ</t>
    </rPh>
    <rPh sb="1" eb="2">
      <t>ヌ</t>
    </rPh>
    <rPh sb="2" eb="4">
      <t>キンガク</t>
    </rPh>
    <phoneticPr fontId="6"/>
  </si>
  <si>
    <t>消費税</t>
    <rPh sb="0" eb="3">
      <t>ショウヒゼイ</t>
    </rPh>
    <phoneticPr fontId="6"/>
  </si>
  <si>
    <t>合計</t>
    <rPh sb="0" eb="2">
      <t>ゴウケイ</t>
    </rPh>
    <phoneticPr fontId="6"/>
  </si>
  <si>
    <t>現金</t>
    <rPh sb="0" eb="2">
      <t>ゲンキン</t>
    </rPh>
    <phoneticPr fontId="6"/>
  </si>
  <si>
    <t>手形</t>
    <rPh sb="0" eb="2">
      <t>テガタ</t>
    </rPh>
    <phoneticPr fontId="6"/>
  </si>
  <si>
    <t>　　請　求　内　訳　書　　</t>
    <rPh sb="2" eb="3">
      <t>ショウ</t>
    </rPh>
    <rPh sb="4" eb="5">
      <t>モトム</t>
    </rPh>
    <rPh sb="6" eb="7">
      <t>ウチ</t>
    </rPh>
    <rPh sb="8" eb="9">
      <t>ヤク</t>
    </rPh>
    <rPh sb="10" eb="11">
      <t>ショ</t>
    </rPh>
    <phoneticPr fontId="6"/>
  </si>
  <si>
    <t>　請　求　者</t>
    <rPh sb="1" eb="2">
      <t>ショウ</t>
    </rPh>
    <rPh sb="3" eb="4">
      <t>モトム</t>
    </rPh>
    <rPh sb="5" eb="6">
      <t>シャ</t>
    </rPh>
    <phoneticPr fontId="6"/>
  </si>
  <si>
    <t>摘要</t>
    <rPh sb="0" eb="2">
      <t>テキヨウ</t>
    </rPh>
    <phoneticPr fontId="6"/>
  </si>
  <si>
    <t>一般名称</t>
    <rPh sb="0" eb="2">
      <t>イッパン</t>
    </rPh>
    <rPh sb="2" eb="4">
      <t>メイショウ</t>
    </rPh>
    <phoneticPr fontId="3"/>
  </si>
  <si>
    <t>工事CD</t>
    <rPh sb="0" eb="2">
      <t>コウジ</t>
    </rPh>
    <phoneticPr fontId="3"/>
  </si>
  <si>
    <t>工事名</t>
    <rPh sb="0" eb="3">
      <t>コウジメイ</t>
    </rPh>
    <phoneticPr fontId="3"/>
  </si>
  <si>
    <t>工種ＣＤ</t>
    <phoneticPr fontId="3"/>
  </si>
  <si>
    <t>工種名</t>
    <phoneticPr fontId="3"/>
  </si>
  <si>
    <t>一般名称</t>
    <phoneticPr fontId="3"/>
  </si>
  <si>
    <t>規格</t>
    <phoneticPr fontId="3"/>
  </si>
  <si>
    <t>No.</t>
    <phoneticPr fontId="6"/>
  </si>
  <si>
    <t>よみ</t>
    <phoneticPr fontId="6"/>
  </si>
  <si>
    <t>工種</t>
    <rPh sb="0" eb="1">
      <t>コウ</t>
    </rPh>
    <rPh sb="1" eb="2">
      <t>シュ</t>
    </rPh>
    <phoneticPr fontId="6"/>
  </si>
  <si>
    <t>コード</t>
    <phoneticPr fontId="6"/>
  </si>
  <si>
    <t>種類</t>
    <rPh sb="0" eb="2">
      <t>シュルイ</t>
    </rPh>
    <phoneticPr fontId="6"/>
  </si>
  <si>
    <t>部門コードの区分</t>
    <rPh sb="0" eb="2">
      <t>ブモン</t>
    </rPh>
    <rPh sb="6" eb="8">
      <t>クブン</t>
    </rPh>
    <phoneticPr fontId="6"/>
  </si>
  <si>
    <t>じゅ</t>
    <phoneticPr fontId="6"/>
  </si>
  <si>
    <t>準備工</t>
    <rPh sb="0" eb="2">
      <t>ジュンビ</t>
    </rPh>
    <rPh sb="2" eb="3">
      <t>コウ</t>
    </rPh>
    <phoneticPr fontId="6"/>
  </si>
  <si>
    <t>0010</t>
    <phoneticPr fontId="6"/>
  </si>
  <si>
    <t>部門コード</t>
    <rPh sb="0" eb="2">
      <t>ブモン</t>
    </rPh>
    <phoneticPr fontId="6"/>
  </si>
  <si>
    <t>工事コード</t>
    <rPh sb="0" eb="2">
      <t>コウジ</t>
    </rPh>
    <phoneticPr fontId="6"/>
  </si>
  <si>
    <t>てっ</t>
    <phoneticPr fontId="6"/>
  </si>
  <si>
    <t>撤去工</t>
    <rPh sb="0" eb="2">
      <t>テッキョ</t>
    </rPh>
    <rPh sb="2" eb="3">
      <t>コウ</t>
    </rPh>
    <phoneticPr fontId="6"/>
  </si>
  <si>
    <t>上3桁</t>
  </si>
  <si>
    <t>下5桁</t>
    <rPh sb="0" eb="1">
      <t>シモ</t>
    </rPh>
    <rPh sb="2" eb="3">
      <t>ケタ</t>
    </rPh>
    <phoneticPr fontId="6"/>
  </si>
  <si>
    <t>撤去（2）</t>
    <rPh sb="0" eb="2">
      <t>テッキョ</t>
    </rPh>
    <phoneticPr fontId="6"/>
  </si>
  <si>
    <t>～</t>
    <phoneticPr fontId="6"/>
  </si>
  <si>
    <t>どこ</t>
    <phoneticPr fontId="6"/>
  </si>
  <si>
    <t>土工</t>
    <rPh sb="0" eb="1">
      <t>ド</t>
    </rPh>
    <rPh sb="1" eb="2">
      <t>コウ</t>
    </rPh>
    <phoneticPr fontId="6"/>
  </si>
  <si>
    <t>土工（2）</t>
    <rPh sb="0" eb="1">
      <t>ド</t>
    </rPh>
    <rPh sb="1" eb="2">
      <t>コウ</t>
    </rPh>
    <phoneticPr fontId="6"/>
  </si>
  <si>
    <t>土工（3）</t>
    <rPh sb="0" eb="1">
      <t>ド</t>
    </rPh>
    <rPh sb="1" eb="2">
      <t>コウ</t>
    </rPh>
    <phoneticPr fontId="6"/>
  </si>
  <si>
    <t>※08000除く</t>
    <rPh sb="6" eb="7">
      <t>ノゾ</t>
    </rPh>
    <phoneticPr fontId="6"/>
  </si>
  <si>
    <t>きそ</t>
    <phoneticPr fontId="6"/>
  </si>
  <si>
    <t>基礎工</t>
    <rPh sb="0" eb="2">
      <t>キソ</t>
    </rPh>
    <rPh sb="2" eb="3">
      <t>コウ</t>
    </rPh>
    <phoneticPr fontId="6"/>
  </si>
  <si>
    <t>基礎（2）</t>
    <rPh sb="0" eb="2">
      <t>キソ</t>
    </rPh>
    <phoneticPr fontId="6"/>
  </si>
  <si>
    <t>※08100除く</t>
    <rPh sb="6" eb="7">
      <t>ノゾ</t>
    </rPh>
    <phoneticPr fontId="6"/>
  </si>
  <si>
    <t>基礎（3）</t>
    <rPh sb="0" eb="2">
      <t>キソ</t>
    </rPh>
    <phoneticPr fontId="6"/>
  </si>
  <si>
    <t>しゅ</t>
    <phoneticPr fontId="6"/>
  </si>
  <si>
    <t>浚渫工</t>
    <rPh sb="0" eb="2">
      <t>シュンセツ</t>
    </rPh>
    <rPh sb="2" eb="3">
      <t>コウ</t>
    </rPh>
    <phoneticPr fontId="6"/>
  </si>
  <si>
    <t>浚渫（2）</t>
    <rPh sb="0" eb="2">
      <t>シュンセツ</t>
    </rPh>
    <phoneticPr fontId="6"/>
  </si>
  <si>
    <t>浚渫（3）</t>
    <rPh sb="0" eb="2">
      <t>シュンセツ</t>
    </rPh>
    <phoneticPr fontId="6"/>
  </si>
  <si>
    <t>消費税区分</t>
    <rPh sb="0" eb="3">
      <t>ショウヒゼイ</t>
    </rPh>
    <rPh sb="3" eb="5">
      <t>クブン</t>
    </rPh>
    <phoneticPr fontId="6"/>
  </si>
  <si>
    <t>くた</t>
    <phoneticPr fontId="6"/>
  </si>
  <si>
    <t>躯体工</t>
    <rPh sb="0" eb="2">
      <t>クタイ</t>
    </rPh>
    <rPh sb="2" eb="3">
      <t>コウ</t>
    </rPh>
    <phoneticPr fontId="6"/>
  </si>
  <si>
    <t>対象外</t>
    <rPh sb="0" eb="3">
      <t>タイショウガイ</t>
    </rPh>
    <phoneticPr fontId="6"/>
  </si>
  <si>
    <t>躯体（2）</t>
    <rPh sb="0" eb="2">
      <t>クタイ</t>
    </rPh>
    <phoneticPr fontId="6"/>
  </si>
  <si>
    <t>内税</t>
    <rPh sb="0" eb="2">
      <t>ウチゼイ</t>
    </rPh>
    <phoneticPr fontId="6"/>
  </si>
  <si>
    <t>躯体（3）</t>
    <rPh sb="0" eb="2">
      <t>クタイ</t>
    </rPh>
    <phoneticPr fontId="6"/>
  </si>
  <si>
    <t>外税</t>
    <rPh sb="0" eb="1">
      <t>ソト</t>
    </rPh>
    <rPh sb="1" eb="2">
      <t>ゼイ</t>
    </rPh>
    <phoneticPr fontId="6"/>
  </si>
  <si>
    <t>つみ</t>
    <phoneticPr fontId="6"/>
  </si>
  <si>
    <t>積工</t>
    <rPh sb="0" eb="1">
      <t>セキ</t>
    </rPh>
    <rPh sb="1" eb="2">
      <t>コウ</t>
    </rPh>
    <phoneticPr fontId="6"/>
  </si>
  <si>
    <t>非課税</t>
    <rPh sb="0" eb="3">
      <t>ヒカゼイ</t>
    </rPh>
    <phoneticPr fontId="6"/>
  </si>
  <si>
    <t>積工（2）</t>
    <rPh sb="0" eb="1">
      <t>セキ</t>
    </rPh>
    <rPh sb="1" eb="2">
      <t>コウ</t>
    </rPh>
    <phoneticPr fontId="6"/>
  </si>
  <si>
    <t>免税</t>
    <rPh sb="0" eb="2">
      <t>メンゼイ</t>
    </rPh>
    <phoneticPr fontId="6"/>
  </si>
  <si>
    <t>積工（3）</t>
    <rPh sb="0" eb="1">
      <t>セキ</t>
    </rPh>
    <rPh sb="1" eb="2">
      <t>コウ</t>
    </rPh>
    <phoneticPr fontId="6"/>
  </si>
  <si>
    <t>不課税</t>
    <rPh sb="0" eb="1">
      <t>フ</t>
    </rPh>
    <rPh sb="1" eb="3">
      <t>カゼイ</t>
    </rPh>
    <phoneticPr fontId="6"/>
  </si>
  <si>
    <t>うら</t>
    <phoneticPr fontId="6"/>
  </si>
  <si>
    <t>裏込工</t>
    <rPh sb="0" eb="1">
      <t>ウラ</t>
    </rPh>
    <rPh sb="1" eb="2">
      <t>コ</t>
    </rPh>
    <rPh sb="2" eb="3">
      <t>コウ</t>
    </rPh>
    <phoneticPr fontId="6"/>
  </si>
  <si>
    <t>裏込（2）</t>
    <rPh sb="0" eb="1">
      <t>ウラ</t>
    </rPh>
    <rPh sb="1" eb="2">
      <t>コ</t>
    </rPh>
    <phoneticPr fontId="6"/>
  </si>
  <si>
    <t>裏込（3）</t>
    <rPh sb="0" eb="1">
      <t>ウラ</t>
    </rPh>
    <rPh sb="1" eb="2">
      <t>コ</t>
    </rPh>
    <phoneticPr fontId="6"/>
  </si>
  <si>
    <t>課税区分</t>
    <rPh sb="0" eb="2">
      <t>カゼイ</t>
    </rPh>
    <rPh sb="2" eb="4">
      <t>クブン</t>
    </rPh>
    <phoneticPr fontId="6"/>
  </si>
  <si>
    <t>なか</t>
    <phoneticPr fontId="6"/>
  </si>
  <si>
    <t>中詰工</t>
    <rPh sb="0" eb="1">
      <t>ナカ</t>
    </rPh>
    <rPh sb="1" eb="2">
      <t>ツ</t>
    </rPh>
    <rPh sb="2" eb="3">
      <t>コウ</t>
    </rPh>
    <phoneticPr fontId="6"/>
  </si>
  <si>
    <t>中詰（2）</t>
    <rPh sb="0" eb="1">
      <t>ナカ</t>
    </rPh>
    <rPh sb="1" eb="2">
      <t>ツ</t>
    </rPh>
    <phoneticPr fontId="6"/>
  </si>
  <si>
    <t>中詰（3）</t>
    <rPh sb="0" eb="1">
      <t>ナカ</t>
    </rPh>
    <rPh sb="1" eb="2">
      <t>ツ</t>
    </rPh>
    <phoneticPr fontId="6"/>
  </si>
  <si>
    <t>のり</t>
    <phoneticPr fontId="6"/>
  </si>
  <si>
    <t>法面工</t>
    <rPh sb="0" eb="1">
      <t>ノリ</t>
    </rPh>
    <rPh sb="1" eb="2">
      <t>メン</t>
    </rPh>
    <rPh sb="2" eb="3">
      <t>コウ</t>
    </rPh>
    <phoneticPr fontId="6"/>
  </si>
  <si>
    <t>法面（2）</t>
    <rPh sb="0" eb="1">
      <t>ノリ</t>
    </rPh>
    <rPh sb="1" eb="2">
      <t>メン</t>
    </rPh>
    <phoneticPr fontId="6"/>
  </si>
  <si>
    <t>0060</t>
    <phoneticPr fontId="6"/>
  </si>
  <si>
    <t>法面（3）</t>
    <rPh sb="0" eb="1">
      <t>ノリ</t>
    </rPh>
    <rPh sb="1" eb="2">
      <t>メン</t>
    </rPh>
    <phoneticPr fontId="6"/>
  </si>
  <si>
    <t>じょ</t>
    <phoneticPr fontId="6"/>
  </si>
  <si>
    <t>上下水道工</t>
    <rPh sb="0" eb="2">
      <t>ジョウゲ</t>
    </rPh>
    <rPh sb="2" eb="4">
      <t>スイドウ</t>
    </rPh>
    <rPh sb="4" eb="5">
      <t>コウ</t>
    </rPh>
    <phoneticPr fontId="6"/>
  </si>
  <si>
    <t>上下水道（2）</t>
    <rPh sb="0" eb="2">
      <t>ジョウゲ</t>
    </rPh>
    <rPh sb="2" eb="4">
      <t>スイドウ</t>
    </rPh>
    <phoneticPr fontId="6"/>
  </si>
  <si>
    <t>はい</t>
    <phoneticPr fontId="6"/>
  </si>
  <si>
    <t>排水工</t>
    <rPh sb="0" eb="2">
      <t>ハイスイ</t>
    </rPh>
    <rPh sb="2" eb="3">
      <t>コウ</t>
    </rPh>
    <phoneticPr fontId="6"/>
  </si>
  <si>
    <t>排水（2）</t>
    <rPh sb="0" eb="2">
      <t>ハイスイ</t>
    </rPh>
    <phoneticPr fontId="6"/>
  </si>
  <si>
    <t>排水（3）</t>
    <rPh sb="0" eb="2">
      <t>ハイスイ</t>
    </rPh>
    <phoneticPr fontId="6"/>
  </si>
  <si>
    <t>ぞう</t>
    <phoneticPr fontId="6"/>
  </si>
  <si>
    <t>造園工</t>
    <rPh sb="0" eb="2">
      <t>ゾウエン</t>
    </rPh>
    <rPh sb="2" eb="3">
      <t>コウ</t>
    </rPh>
    <phoneticPr fontId="6"/>
  </si>
  <si>
    <t>造園（2）</t>
    <rPh sb="0" eb="2">
      <t>ゾウエン</t>
    </rPh>
    <phoneticPr fontId="6"/>
  </si>
  <si>
    <t>とん</t>
    <phoneticPr fontId="6"/>
  </si>
  <si>
    <t>トンネル工</t>
    <rPh sb="4" eb="5">
      <t>コウ</t>
    </rPh>
    <phoneticPr fontId="6"/>
  </si>
  <si>
    <t>トンネル（2）</t>
    <phoneticPr fontId="6"/>
  </si>
  <si>
    <t>トンネル（3）</t>
  </si>
  <si>
    <t>きょ</t>
    <phoneticPr fontId="6"/>
  </si>
  <si>
    <t>橋梁工</t>
    <rPh sb="0" eb="2">
      <t>キョウリョウ</t>
    </rPh>
    <rPh sb="2" eb="3">
      <t>コウ</t>
    </rPh>
    <phoneticPr fontId="6"/>
  </si>
  <si>
    <t>橋梁（2）</t>
    <rPh sb="0" eb="2">
      <t>キョウリョウ</t>
    </rPh>
    <phoneticPr fontId="6"/>
  </si>
  <si>
    <t>橋梁（3）</t>
    <rPh sb="0" eb="2">
      <t>キョウリョウ</t>
    </rPh>
    <phoneticPr fontId="6"/>
  </si>
  <si>
    <t>かせ</t>
    <phoneticPr fontId="6"/>
  </si>
  <si>
    <t>河川工</t>
    <rPh sb="0" eb="2">
      <t>カセン</t>
    </rPh>
    <rPh sb="2" eb="3">
      <t>コウ</t>
    </rPh>
    <phoneticPr fontId="6"/>
  </si>
  <si>
    <t>河川（2）</t>
    <rPh sb="0" eb="2">
      <t>カセン</t>
    </rPh>
    <phoneticPr fontId="6"/>
  </si>
  <si>
    <t>河川（3）</t>
    <rPh sb="0" eb="2">
      <t>カセン</t>
    </rPh>
    <phoneticPr fontId="6"/>
  </si>
  <si>
    <t>ほそ</t>
    <phoneticPr fontId="6"/>
  </si>
  <si>
    <t>舗装工</t>
    <rPh sb="0" eb="2">
      <t>ホソウ</t>
    </rPh>
    <rPh sb="2" eb="3">
      <t>コウ</t>
    </rPh>
    <phoneticPr fontId="6"/>
  </si>
  <si>
    <t>舗装（2）</t>
    <rPh sb="0" eb="2">
      <t>ホソウ</t>
    </rPh>
    <phoneticPr fontId="6"/>
  </si>
  <si>
    <t>舗装（3）</t>
    <rPh sb="0" eb="2">
      <t>ホソウ</t>
    </rPh>
    <phoneticPr fontId="6"/>
  </si>
  <si>
    <t>ふぞ</t>
    <phoneticPr fontId="6"/>
  </si>
  <si>
    <t>付属工</t>
    <rPh sb="0" eb="2">
      <t>フゾク</t>
    </rPh>
    <rPh sb="2" eb="3">
      <t>コウ</t>
    </rPh>
    <phoneticPr fontId="6"/>
  </si>
  <si>
    <t>付属（2）</t>
    <rPh sb="0" eb="2">
      <t>フゾク</t>
    </rPh>
    <phoneticPr fontId="6"/>
  </si>
  <si>
    <t>付属（3）</t>
    <rPh sb="0" eb="2">
      <t>フゾク</t>
    </rPh>
    <phoneticPr fontId="6"/>
  </si>
  <si>
    <t>せい</t>
    <phoneticPr fontId="6"/>
  </si>
  <si>
    <t>製作工</t>
    <rPh sb="0" eb="2">
      <t>セイサク</t>
    </rPh>
    <rPh sb="2" eb="3">
      <t>コウ</t>
    </rPh>
    <phoneticPr fontId="6"/>
  </si>
  <si>
    <t>製作（2）</t>
    <rPh sb="0" eb="2">
      <t>セイサク</t>
    </rPh>
    <phoneticPr fontId="6"/>
  </si>
  <si>
    <t>製作（3）</t>
    <rPh sb="0" eb="2">
      <t>セイサク</t>
    </rPh>
    <phoneticPr fontId="6"/>
  </si>
  <si>
    <t>うん</t>
    <phoneticPr fontId="6"/>
  </si>
  <si>
    <t>運搬据付工</t>
    <rPh sb="0" eb="2">
      <t>ウンパン</t>
    </rPh>
    <rPh sb="2" eb="4">
      <t>スエツケ</t>
    </rPh>
    <rPh sb="4" eb="5">
      <t>コウ</t>
    </rPh>
    <phoneticPr fontId="6"/>
  </si>
  <si>
    <t>運搬据付（2）</t>
    <rPh sb="0" eb="2">
      <t>ウンパン</t>
    </rPh>
    <rPh sb="2" eb="4">
      <t>スエツケ</t>
    </rPh>
    <phoneticPr fontId="6"/>
  </si>
  <si>
    <t>運搬据付（3）</t>
    <rPh sb="0" eb="2">
      <t>ウンパン</t>
    </rPh>
    <rPh sb="2" eb="4">
      <t>スエツケ</t>
    </rPh>
    <phoneticPr fontId="6"/>
  </si>
  <si>
    <t>共通仮設工</t>
    <rPh sb="0" eb="2">
      <t>キョウツウ</t>
    </rPh>
    <rPh sb="2" eb="4">
      <t>カセツ</t>
    </rPh>
    <rPh sb="4" eb="5">
      <t>コウ</t>
    </rPh>
    <phoneticPr fontId="6"/>
  </si>
  <si>
    <t>共通仮設（2）</t>
    <rPh sb="0" eb="2">
      <t>キョウツウ</t>
    </rPh>
    <rPh sb="2" eb="4">
      <t>カセツ</t>
    </rPh>
    <phoneticPr fontId="6"/>
  </si>
  <si>
    <t>あん</t>
    <phoneticPr fontId="6"/>
  </si>
  <si>
    <t>安全費</t>
    <rPh sb="0" eb="2">
      <t>アンゼン</t>
    </rPh>
    <rPh sb="2" eb="3">
      <t>ヒ</t>
    </rPh>
    <phoneticPr fontId="6"/>
  </si>
  <si>
    <t>ざっ</t>
    <phoneticPr fontId="6"/>
  </si>
  <si>
    <t>雑工</t>
    <rPh sb="0" eb="1">
      <t>ザツ</t>
    </rPh>
    <rPh sb="1" eb="2">
      <t>コウ</t>
    </rPh>
    <phoneticPr fontId="6"/>
  </si>
  <si>
    <t>雑工（2）</t>
    <rPh sb="0" eb="1">
      <t>ザツ</t>
    </rPh>
    <rPh sb="1" eb="2">
      <t>コウ</t>
    </rPh>
    <phoneticPr fontId="6"/>
  </si>
  <si>
    <t>雑工（3）</t>
    <rPh sb="0" eb="1">
      <t>ザツ</t>
    </rPh>
    <rPh sb="1" eb="2">
      <t>コウ</t>
    </rPh>
    <phoneticPr fontId="6"/>
  </si>
  <si>
    <t>その</t>
    <phoneticPr fontId="6"/>
  </si>
  <si>
    <t>その他工</t>
    <rPh sb="2" eb="3">
      <t>タ</t>
    </rPh>
    <rPh sb="3" eb="4">
      <t>コウ</t>
    </rPh>
    <phoneticPr fontId="6"/>
  </si>
  <si>
    <t>その他（2）</t>
    <rPh sb="2" eb="3">
      <t>タ</t>
    </rPh>
    <phoneticPr fontId="6"/>
  </si>
  <si>
    <t>その他（3）</t>
    <rPh sb="2" eb="3">
      <t>タ</t>
    </rPh>
    <phoneticPr fontId="6"/>
  </si>
  <si>
    <t>けん</t>
    <phoneticPr fontId="6"/>
  </si>
  <si>
    <t>建築工</t>
    <rPh sb="0" eb="2">
      <t>ケンチク</t>
    </rPh>
    <rPh sb="2" eb="3">
      <t>コウ</t>
    </rPh>
    <phoneticPr fontId="6"/>
  </si>
  <si>
    <t>建築工（2）</t>
    <rPh sb="0" eb="2">
      <t>ケンチク</t>
    </rPh>
    <rPh sb="2" eb="3">
      <t>コウ</t>
    </rPh>
    <phoneticPr fontId="6"/>
  </si>
  <si>
    <t>せっ</t>
    <phoneticPr fontId="6"/>
  </si>
  <si>
    <t>設計変更工</t>
    <rPh sb="0" eb="2">
      <t>セッケイ</t>
    </rPh>
    <rPh sb="2" eb="4">
      <t>ヘンコウ</t>
    </rPh>
    <rPh sb="4" eb="5">
      <t>コウ</t>
    </rPh>
    <phoneticPr fontId="6"/>
  </si>
  <si>
    <t>設計変更（2）</t>
    <rPh sb="0" eb="2">
      <t>セッケイ</t>
    </rPh>
    <rPh sb="2" eb="4">
      <t>ヘンコウ</t>
    </rPh>
    <phoneticPr fontId="6"/>
  </si>
  <si>
    <t>設計変更（3）</t>
    <rPh sb="0" eb="2">
      <t>セッケイ</t>
    </rPh>
    <rPh sb="2" eb="4">
      <t>ヘンコウ</t>
    </rPh>
    <phoneticPr fontId="6"/>
  </si>
  <si>
    <t>げん</t>
    <phoneticPr fontId="6"/>
  </si>
  <si>
    <t>合算経費</t>
    <rPh sb="0" eb="2">
      <t>ガッサン</t>
    </rPh>
    <rPh sb="2" eb="4">
      <t>ケイヒ</t>
    </rPh>
    <phoneticPr fontId="6"/>
  </si>
  <si>
    <t>せん</t>
    <phoneticPr fontId="6"/>
  </si>
  <si>
    <t>船舶工</t>
    <rPh sb="0" eb="2">
      <t>センパク</t>
    </rPh>
    <rPh sb="2" eb="3">
      <t>コウ</t>
    </rPh>
    <phoneticPr fontId="6"/>
  </si>
  <si>
    <t>船舶（2）</t>
    <rPh sb="0" eb="2">
      <t>センパク</t>
    </rPh>
    <phoneticPr fontId="6"/>
  </si>
  <si>
    <t>船舶（3）</t>
    <rPh sb="0" eb="2">
      <t>センパク</t>
    </rPh>
    <phoneticPr fontId="6"/>
  </si>
  <si>
    <t>仮設工</t>
    <rPh sb="0" eb="2">
      <t>カセツ</t>
    </rPh>
    <rPh sb="2" eb="3">
      <t>コウ</t>
    </rPh>
    <phoneticPr fontId="6"/>
  </si>
  <si>
    <t>やま</t>
    <phoneticPr fontId="6"/>
  </si>
  <si>
    <t>山留工</t>
    <rPh sb="0" eb="1">
      <t>ヤマ</t>
    </rPh>
    <rPh sb="1" eb="2">
      <t>ド</t>
    </rPh>
    <rPh sb="2" eb="3">
      <t>コウ</t>
    </rPh>
    <phoneticPr fontId="6"/>
  </si>
  <si>
    <t>くい</t>
    <phoneticPr fontId="6"/>
  </si>
  <si>
    <t>杭工</t>
    <rPh sb="0" eb="1">
      <t>クイ</t>
    </rPh>
    <rPh sb="1" eb="2">
      <t>コウ</t>
    </rPh>
    <phoneticPr fontId="6"/>
  </si>
  <si>
    <t>じば</t>
    <phoneticPr fontId="6"/>
  </si>
  <si>
    <t>地盤改良工</t>
    <rPh sb="0" eb="2">
      <t>ジバン</t>
    </rPh>
    <rPh sb="2" eb="4">
      <t>カイリョウ</t>
    </rPh>
    <rPh sb="4" eb="5">
      <t>コウ</t>
    </rPh>
    <phoneticPr fontId="6"/>
  </si>
  <si>
    <t>こん</t>
    <phoneticPr fontId="6"/>
  </si>
  <si>
    <t>コンクリート工</t>
    <rPh sb="6" eb="7">
      <t>コウ</t>
    </rPh>
    <phoneticPr fontId="6"/>
  </si>
  <si>
    <t>かた</t>
    <phoneticPr fontId="6"/>
  </si>
  <si>
    <t>型枠工</t>
    <rPh sb="0" eb="2">
      <t>カタワク</t>
    </rPh>
    <rPh sb="2" eb="3">
      <t>コウ</t>
    </rPh>
    <phoneticPr fontId="6"/>
  </si>
  <si>
    <t>鉄筋工</t>
    <rPh sb="0" eb="2">
      <t>テッキン</t>
    </rPh>
    <rPh sb="2" eb="3">
      <t>コウ</t>
    </rPh>
    <phoneticPr fontId="6"/>
  </si>
  <si>
    <t>修繕費</t>
    <rPh sb="0" eb="3">
      <t>シュウゼンヒ</t>
    </rPh>
    <phoneticPr fontId="6"/>
  </si>
  <si>
    <t>鉄骨工</t>
    <rPh sb="0" eb="2">
      <t>テッコツ</t>
    </rPh>
    <rPh sb="2" eb="3">
      <t>コウ</t>
    </rPh>
    <phoneticPr fontId="6"/>
  </si>
  <si>
    <t>きせ</t>
    <phoneticPr fontId="6"/>
  </si>
  <si>
    <t>既製コン工</t>
    <rPh sb="0" eb="2">
      <t>キセイ</t>
    </rPh>
    <rPh sb="4" eb="5">
      <t>コウ</t>
    </rPh>
    <phoneticPr fontId="6"/>
  </si>
  <si>
    <t>ぼう</t>
    <phoneticPr fontId="6"/>
  </si>
  <si>
    <t>防水工</t>
    <rPh sb="0" eb="2">
      <t>ボウスイ</t>
    </rPh>
    <rPh sb="2" eb="3">
      <t>コウ</t>
    </rPh>
    <phoneticPr fontId="6"/>
  </si>
  <si>
    <t>やね</t>
    <phoneticPr fontId="6"/>
  </si>
  <si>
    <t>屋根工</t>
    <rPh sb="0" eb="2">
      <t>ヤネ</t>
    </rPh>
    <rPh sb="2" eb="3">
      <t>コウ</t>
    </rPh>
    <phoneticPr fontId="6"/>
  </si>
  <si>
    <t>たい</t>
    <phoneticPr fontId="6"/>
  </si>
  <si>
    <t>タイル工</t>
    <rPh sb="3" eb="4">
      <t>コウ</t>
    </rPh>
    <phoneticPr fontId="6"/>
  </si>
  <si>
    <t>もっ</t>
    <phoneticPr fontId="6"/>
  </si>
  <si>
    <t>木工</t>
    <rPh sb="0" eb="2">
      <t>モッコウ</t>
    </rPh>
    <phoneticPr fontId="6"/>
  </si>
  <si>
    <t>かざ</t>
    <phoneticPr fontId="6"/>
  </si>
  <si>
    <t>錺・金物工</t>
    <rPh sb="0" eb="1">
      <t>カザリ</t>
    </rPh>
    <rPh sb="2" eb="4">
      <t>カナモノ</t>
    </rPh>
    <rPh sb="4" eb="5">
      <t>コウ</t>
    </rPh>
    <phoneticPr fontId="6"/>
  </si>
  <si>
    <t>さか</t>
    <phoneticPr fontId="6"/>
  </si>
  <si>
    <t>左官工</t>
    <rPh sb="0" eb="2">
      <t>サカン</t>
    </rPh>
    <rPh sb="2" eb="3">
      <t>コウ</t>
    </rPh>
    <phoneticPr fontId="6"/>
  </si>
  <si>
    <t>こう</t>
    <phoneticPr fontId="6"/>
  </si>
  <si>
    <t>鋼製建具工</t>
    <rPh sb="0" eb="2">
      <t>コウセイ</t>
    </rPh>
    <rPh sb="2" eb="4">
      <t>タテグ</t>
    </rPh>
    <rPh sb="4" eb="5">
      <t>コウ</t>
    </rPh>
    <phoneticPr fontId="6"/>
  </si>
  <si>
    <t>もく</t>
    <phoneticPr fontId="6"/>
  </si>
  <si>
    <t>木製建具工</t>
    <rPh sb="0" eb="2">
      <t>モクセイ</t>
    </rPh>
    <rPh sb="2" eb="4">
      <t>タテグ</t>
    </rPh>
    <rPh sb="4" eb="5">
      <t>コウ</t>
    </rPh>
    <phoneticPr fontId="6"/>
  </si>
  <si>
    <t>がら</t>
    <phoneticPr fontId="6"/>
  </si>
  <si>
    <t>硝子工</t>
    <rPh sb="0" eb="2">
      <t>ガラス</t>
    </rPh>
    <rPh sb="2" eb="3">
      <t>コウ</t>
    </rPh>
    <phoneticPr fontId="6"/>
  </si>
  <si>
    <t>とそ</t>
    <phoneticPr fontId="6"/>
  </si>
  <si>
    <t>塗装工</t>
    <rPh sb="0" eb="2">
      <t>トソウ</t>
    </rPh>
    <rPh sb="2" eb="3">
      <t>コウ</t>
    </rPh>
    <phoneticPr fontId="6"/>
  </si>
  <si>
    <t>ない</t>
    <phoneticPr fontId="6"/>
  </si>
  <si>
    <t>内装工</t>
    <rPh sb="0" eb="2">
      <t>ナイソウ</t>
    </rPh>
    <rPh sb="2" eb="3">
      <t>コウ</t>
    </rPh>
    <phoneticPr fontId="6"/>
  </si>
  <si>
    <t>がい</t>
    <phoneticPr fontId="6"/>
  </si>
  <si>
    <t>外装工</t>
    <rPh sb="0" eb="2">
      <t>ガイソウ</t>
    </rPh>
    <rPh sb="2" eb="3">
      <t>コウ</t>
    </rPh>
    <phoneticPr fontId="6"/>
  </si>
  <si>
    <t>外壁改修工</t>
    <rPh sb="0" eb="2">
      <t>ガイヘキ</t>
    </rPh>
    <rPh sb="2" eb="4">
      <t>カイシュウ</t>
    </rPh>
    <rPh sb="4" eb="5">
      <t>コウ</t>
    </rPh>
    <phoneticPr fontId="6"/>
  </si>
  <si>
    <t>什器備品工</t>
    <rPh sb="0" eb="2">
      <t>ジュウキ</t>
    </rPh>
    <rPh sb="2" eb="4">
      <t>ビヒン</t>
    </rPh>
    <rPh sb="4" eb="5">
      <t>コウ</t>
    </rPh>
    <phoneticPr fontId="6"/>
  </si>
  <si>
    <t>耐震改修工</t>
    <rPh sb="0" eb="2">
      <t>タイシン</t>
    </rPh>
    <rPh sb="2" eb="4">
      <t>カイシュウ</t>
    </rPh>
    <rPh sb="4" eb="5">
      <t>コウ</t>
    </rPh>
    <phoneticPr fontId="6"/>
  </si>
  <si>
    <t>かぐ</t>
    <phoneticPr fontId="6"/>
  </si>
  <si>
    <t>家具工</t>
    <rPh sb="0" eb="2">
      <t>カグ</t>
    </rPh>
    <rPh sb="2" eb="3">
      <t>コウ</t>
    </rPh>
    <phoneticPr fontId="6"/>
  </si>
  <si>
    <t>かい</t>
    <phoneticPr fontId="6"/>
  </si>
  <si>
    <t>解体工</t>
    <rPh sb="0" eb="2">
      <t>カイタイ</t>
    </rPh>
    <rPh sb="2" eb="3">
      <t>コウ</t>
    </rPh>
    <phoneticPr fontId="6"/>
  </si>
  <si>
    <t>外構工</t>
    <rPh sb="0" eb="1">
      <t>ソト</t>
    </rPh>
    <rPh sb="1" eb="2">
      <t>カマエ</t>
    </rPh>
    <rPh sb="2" eb="3">
      <t>コウ</t>
    </rPh>
    <phoneticPr fontId="6"/>
  </si>
  <si>
    <t>えれ</t>
    <phoneticPr fontId="6"/>
  </si>
  <si>
    <t>EV増築工</t>
    <rPh sb="2" eb="4">
      <t>ゾウチク</t>
    </rPh>
    <rPh sb="4" eb="5">
      <t>コウ</t>
    </rPh>
    <phoneticPr fontId="6"/>
  </si>
  <si>
    <t>でん</t>
    <phoneticPr fontId="6"/>
  </si>
  <si>
    <t>電気設備工</t>
    <rPh sb="0" eb="2">
      <t>デンキ</t>
    </rPh>
    <rPh sb="2" eb="4">
      <t>セツビ</t>
    </rPh>
    <rPh sb="4" eb="5">
      <t>コウ</t>
    </rPh>
    <phoneticPr fontId="6"/>
  </si>
  <si>
    <t>きゅ</t>
    <phoneticPr fontId="6"/>
  </si>
  <si>
    <t>給排水衛生設備工</t>
    <rPh sb="0" eb="3">
      <t>キュウハイスイ</t>
    </rPh>
    <rPh sb="3" eb="5">
      <t>エイセイ</t>
    </rPh>
    <rPh sb="5" eb="7">
      <t>セツビ</t>
    </rPh>
    <rPh sb="7" eb="8">
      <t>コウ</t>
    </rPh>
    <phoneticPr fontId="6"/>
  </si>
  <si>
    <t>えい</t>
    <phoneticPr fontId="6"/>
  </si>
  <si>
    <t>営繕工</t>
    <rPh sb="0" eb="2">
      <t>エイゼン</t>
    </rPh>
    <rPh sb="2" eb="3">
      <t>コウ</t>
    </rPh>
    <phoneticPr fontId="6"/>
  </si>
  <si>
    <t>とく</t>
    <phoneticPr fontId="6"/>
  </si>
  <si>
    <t>特殊防水工</t>
    <rPh sb="0" eb="2">
      <t>トクシュ</t>
    </rPh>
    <rPh sb="2" eb="4">
      <t>ボウスイ</t>
    </rPh>
    <rPh sb="4" eb="5">
      <t>コウ</t>
    </rPh>
    <phoneticPr fontId="6"/>
  </si>
  <si>
    <t>設計工</t>
    <rPh sb="0" eb="2">
      <t>セッケイ</t>
    </rPh>
    <rPh sb="2" eb="3">
      <t>コウ</t>
    </rPh>
    <phoneticPr fontId="6"/>
  </si>
  <si>
    <t>くみ</t>
    <phoneticPr fontId="6"/>
  </si>
  <si>
    <t>組積工</t>
    <rPh sb="0" eb="1">
      <t>クミ</t>
    </rPh>
    <rPh sb="1" eb="2">
      <t>ツ</t>
    </rPh>
    <rPh sb="2" eb="3">
      <t>コウ</t>
    </rPh>
    <phoneticPr fontId="6"/>
  </si>
  <si>
    <t>いし</t>
    <phoneticPr fontId="6"/>
  </si>
  <si>
    <t>石工</t>
    <rPh sb="0" eb="1">
      <t>イシ</t>
    </rPh>
    <rPh sb="1" eb="2">
      <t>コウ</t>
    </rPh>
    <phoneticPr fontId="6"/>
  </si>
  <si>
    <t>くう</t>
    <phoneticPr fontId="6"/>
  </si>
  <si>
    <t>空調工</t>
    <rPh sb="0" eb="2">
      <t>クウチョウ</t>
    </rPh>
    <rPh sb="2" eb="3">
      <t>コウ</t>
    </rPh>
    <phoneticPr fontId="6"/>
  </si>
  <si>
    <t>しょ</t>
    <phoneticPr fontId="6"/>
  </si>
  <si>
    <t>昇降機設備工</t>
    <rPh sb="0" eb="3">
      <t>ショウコウキ</t>
    </rPh>
    <rPh sb="3" eb="5">
      <t>セツビ</t>
    </rPh>
    <rPh sb="5" eb="6">
      <t>コウ</t>
    </rPh>
    <phoneticPr fontId="6"/>
  </si>
  <si>
    <t>ちゅ</t>
    <phoneticPr fontId="6"/>
  </si>
  <si>
    <t>厨房機器工</t>
    <rPh sb="0" eb="2">
      <t>チュウボウ</t>
    </rPh>
    <rPh sb="2" eb="4">
      <t>キキ</t>
    </rPh>
    <rPh sb="4" eb="5">
      <t>コウ</t>
    </rPh>
    <phoneticPr fontId="6"/>
  </si>
  <si>
    <t>かん</t>
    <phoneticPr fontId="6"/>
  </si>
  <si>
    <t>看板工</t>
    <rPh sb="0" eb="2">
      <t>カンバン</t>
    </rPh>
    <rPh sb="2" eb="3">
      <t>コウ</t>
    </rPh>
    <phoneticPr fontId="6"/>
  </si>
  <si>
    <t>たて</t>
    <phoneticPr fontId="6"/>
  </si>
  <si>
    <t>立替</t>
    <rPh sb="0" eb="2">
      <t>タテカエ</t>
    </rPh>
    <phoneticPr fontId="6"/>
  </si>
  <si>
    <t>現場経費</t>
    <rPh sb="0" eb="2">
      <t>ゲンバ</t>
    </rPh>
    <rPh sb="2" eb="4">
      <t>ケイヒ</t>
    </rPh>
    <phoneticPr fontId="6"/>
  </si>
  <si>
    <t>しょく</t>
    <phoneticPr fontId="6"/>
  </si>
  <si>
    <t>職員給与賞与</t>
    <rPh sb="0" eb="2">
      <t>ショクイン</t>
    </rPh>
    <rPh sb="2" eb="4">
      <t>キュウヨ</t>
    </rPh>
    <rPh sb="4" eb="6">
      <t>ショウヨ</t>
    </rPh>
    <phoneticPr fontId="6"/>
  </si>
  <si>
    <t>減価償却</t>
    <rPh sb="0" eb="2">
      <t>ゲンカ</t>
    </rPh>
    <rPh sb="2" eb="4">
      <t>ショウキャク</t>
    </rPh>
    <phoneticPr fontId="6"/>
  </si>
  <si>
    <t>船員賞与</t>
    <rPh sb="0" eb="2">
      <t>センイン</t>
    </rPh>
    <rPh sb="2" eb="4">
      <t>ショウヨ</t>
    </rPh>
    <phoneticPr fontId="6"/>
  </si>
  <si>
    <t>現場経費（2）</t>
    <rPh sb="0" eb="2">
      <t>ゲンバ</t>
    </rPh>
    <rPh sb="2" eb="4">
      <t>ケイヒ</t>
    </rPh>
    <phoneticPr fontId="6"/>
  </si>
  <si>
    <t>職員給与賞与（2）</t>
    <rPh sb="0" eb="2">
      <t>ショクイン</t>
    </rPh>
    <rPh sb="2" eb="4">
      <t>キュウヨ</t>
    </rPh>
    <rPh sb="4" eb="6">
      <t>ショウヨ</t>
    </rPh>
    <phoneticPr fontId="6"/>
  </si>
  <si>
    <t>ちょく</t>
    <phoneticPr fontId="6"/>
  </si>
  <si>
    <t>直用労務費</t>
    <rPh sb="0" eb="1">
      <t>チョク</t>
    </rPh>
    <rPh sb="1" eb="2">
      <t>ヨウ</t>
    </rPh>
    <rPh sb="2" eb="5">
      <t>ロウムヒ</t>
    </rPh>
    <phoneticPr fontId="6"/>
  </si>
  <si>
    <t>ろう</t>
    <phoneticPr fontId="6"/>
  </si>
  <si>
    <t>労務外注費</t>
    <rPh sb="0" eb="2">
      <t>ロウム</t>
    </rPh>
    <rPh sb="2" eb="4">
      <t>ガイチュウ</t>
    </rPh>
    <rPh sb="4" eb="5">
      <t>ヒ</t>
    </rPh>
    <phoneticPr fontId="6"/>
  </si>
  <si>
    <t>外注費</t>
    <rPh sb="0" eb="2">
      <t>ガイチュウ</t>
    </rPh>
    <rPh sb="2" eb="3">
      <t>ヒ</t>
    </rPh>
    <phoneticPr fontId="6"/>
  </si>
  <si>
    <t>どう</t>
    <phoneticPr fontId="6"/>
  </si>
  <si>
    <t>動力用水光熱費</t>
    <rPh sb="0" eb="2">
      <t>ドウリョク</t>
    </rPh>
    <rPh sb="2" eb="3">
      <t>ヨウ</t>
    </rPh>
    <rPh sb="3" eb="4">
      <t>スイ</t>
    </rPh>
    <rPh sb="4" eb="7">
      <t>コウネツヒ</t>
    </rPh>
    <phoneticPr fontId="6"/>
  </si>
  <si>
    <t>労務費陸上応援</t>
    <rPh sb="0" eb="3">
      <t>ロウムヒ</t>
    </rPh>
    <rPh sb="3" eb="5">
      <t>リクジョウ</t>
    </rPh>
    <rPh sb="5" eb="7">
      <t>オウエン</t>
    </rPh>
    <phoneticPr fontId="6"/>
  </si>
  <si>
    <t>しゃ</t>
    <phoneticPr fontId="6"/>
  </si>
  <si>
    <t>社会保険</t>
    <rPh sb="0" eb="2">
      <t>シャカイ</t>
    </rPh>
    <rPh sb="2" eb="4">
      <t>ホケン</t>
    </rPh>
    <phoneticPr fontId="6"/>
  </si>
  <si>
    <t>きか</t>
    <phoneticPr fontId="6"/>
  </si>
  <si>
    <t>機械等賃借料</t>
    <rPh sb="0" eb="3">
      <t>キカイトウ</t>
    </rPh>
    <rPh sb="3" eb="6">
      <t>チンシャクリョウ</t>
    </rPh>
    <phoneticPr fontId="6"/>
  </si>
  <si>
    <t>償却資産税額</t>
    <rPh sb="0" eb="2">
      <t>ショウキャク</t>
    </rPh>
    <rPh sb="2" eb="4">
      <t>シサン</t>
    </rPh>
    <rPh sb="4" eb="6">
      <t>ゼイガク</t>
    </rPh>
    <phoneticPr fontId="6"/>
  </si>
  <si>
    <t>ほけ</t>
    <phoneticPr fontId="6"/>
  </si>
  <si>
    <t>保険料</t>
    <rPh sb="0" eb="2">
      <t>ホケン</t>
    </rPh>
    <rPh sb="2" eb="3">
      <t>リョウ</t>
    </rPh>
    <phoneticPr fontId="6"/>
  </si>
  <si>
    <t>減価償却費</t>
    <rPh sb="0" eb="2">
      <t>ゲンカ</t>
    </rPh>
    <rPh sb="2" eb="4">
      <t>ショウキャク</t>
    </rPh>
    <rPh sb="4" eb="5">
      <t>ヒ</t>
    </rPh>
    <phoneticPr fontId="6"/>
  </si>
  <si>
    <t>労務管理費</t>
    <rPh sb="0" eb="2">
      <t>ロウム</t>
    </rPh>
    <rPh sb="2" eb="5">
      <t>カンリヒ</t>
    </rPh>
    <phoneticPr fontId="6"/>
  </si>
  <si>
    <t>そぜ</t>
    <phoneticPr fontId="6"/>
  </si>
  <si>
    <t>租税公課</t>
    <rPh sb="0" eb="2">
      <t>ソゼイ</t>
    </rPh>
    <rPh sb="2" eb="4">
      <t>コウカ</t>
    </rPh>
    <phoneticPr fontId="6"/>
  </si>
  <si>
    <t>賞与</t>
    <rPh sb="0" eb="2">
      <t>ショウヨ</t>
    </rPh>
    <phoneticPr fontId="6"/>
  </si>
  <si>
    <t>退職金</t>
    <rPh sb="0" eb="3">
      <t>タイショクキン</t>
    </rPh>
    <phoneticPr fontId="6"/>
  </si>
  <si>
    <t>ほう</t>
    <phoneticPr fontId="6"/>
  </si>
  <si>
    <t>法定福利費</t>
    <rPh sb="0" eb="2">
      <t>ホウテイ</t>
    </rPh>
    <rPh sb="2" eb="4">
      <t>フクリ</t>
    </rPh>
    <rPh sb="4" eb="5">
      <t>ヒ</t>
    </rPh>
    <phoneticPr fontId="6"/>
  </si>
  <si>
    <t>ふく</t>
    <phoneticPr fontId="6"/>
  </si>
  <si>
    <t>福利厚生費</t>
    <rPh sb="0" eb="2">
      <t>フクリ</t>
    </rPh>
    <rPh sb="2" eb="5">
      <t>コウセイヒ</t>
    </rPh>
    <phoneticPr fontId="6"/>
  </si>
  <si>
    <t>じむ</t>
    <phoneticPr fontId="6"/>
  </si>
  <si>
    <t>事務・消耗品費（ロープ）</t>
    <rPh sb="0" eb="2">
      <t>ジム</t>
    </rPh>
    <rPh sb="3" eb="5">
      <t>ショウモウ</t>
    </rPh>
    <rPh sb="5" eb="6">
      <t>ヒン</t>
    </rPh>
    <rPh sb="6" eb="7">
      <t>ヒ</t>
    </rPh>
    <phoneticPr fontId="6"/>
  </si>
  <si>
    <t>つう</t>
    <phoneticPr fontId="6"/>
  </si>
  <si>
    <t>通信費</t>
    <rPh sb="0" eb="3">
      <t>ツウシンヒ</t>
    </rPh>
    <phoneticPr fontId="6"/>
  </si>
  <si>
    <t>交際費</t>
    <rPh sb="0" eb="3">
      <t>コウサイヒ</t>
    </rPh>
    <phoneticPr fontId="6"/>
  </si>
  <si>
    <t>ねん</t>
    <phoneticPr fontId="6"/>
  </si>
  <si>
    <t>燃料費</t>
    <rPh sb="0" eb="3">
      <t>ネンリョウヒ</t>
    </rPh>
    <phoneticPr fontId="6"/>
  </si>
  <si>
    <t>雑費（係船費）</t>
    <rPh sb="0" eb="2">
      <t>ザッピ</t>
    </rPh>
    <rPh sb="3" eb="5">
      <t>ケイセン</t>
    </rPh>
    <rPh sb="5" eb="6">
      <t>ヒ</t>
    </rPh>
    <phoneticPr fontId="6"/>
  </si>
  <si>
    <t>りょ</t>
    <phoneticPr fontId="6"/>
  </si>
  <si>
    <t>旅費交通費</t>
    <rPh sb="0" eb="2">
      <t>リョヒ</t>
    </rPh>
    <rPh sb="2" eb="5">
      <t>コウツウヒ</t>
    </rPh>
    <phoneticPr fontId="6"/>
  </si>
  <si>
    <t>滞在費</t>
    <rPh sb="0" eb="2">
      <t>タイザイ</t>
    </rPh>
    <rPh sb="2" eb="3">
      <t>ヒ</t>
    </rPh>
    <phoneticPr fontId="6"/>
  </si>
  <si>
    <t>ちゃ</t>
    <phoneticPr fontId="6"/>
  </si>
  <si>
    <t>チャータ料</t>
    <rPh sb="4" eb="5">
      <t>リョウ</t>
    </rPh>
    <phoneticPr fontId="6"/>
  </si>
  <si>
    <t>どっ</t>
    <phoneticPr fontId="6"/>
  </si>
  <si>
    <t>ドック代3年</t>
    <rPh sb="3" eb="4">
      <t>ダイ</t>
    </rPh>
    <rPh sb="5" eb="6">
      <t>ネン</t>
    </rPh>
    <phoneticPr fontId="6"/>
  </si>
  <si>
    <t>検査費用2年</t>
    <rPh sb="0" eb="2">
      <t>ケンサ</t>
    </rPh>
    <rPh sb="2" eb="4">
      <t>ヒヨウ</t>
    </rPh>
    <rPh sb="5" eb="6">
      <t>ネン</t>
    </rPh>
    <phoneticPr fontId="6"/>
  </si>
  <si>
    <t>くれ</t>
    <phoneticPr fontId="6"/>
  </si>
  <si>
    <t>クレーンワイヤー2年</t>
    <rPh sb="9" eb="10">
      <t>ネン</t>
    </rPh>
    <phoneticPr fontId="6"/>
  </si>
  <si>
    <t>うぃ</t>
    <phoneticPr fontId="6"/>
  </si>
  <si>
    <t>ウィンチワイヤー2年</t>
    <rPh sb="9" eb="10">
      <t>ネン</t>
    </rPh>
    <phoneticPr fontId="6"/>
  </si>
  <si>
    <t>まり</t>
    <phoneticPr fontId="6"/>
  </si>
  <si>
    <t>マリン</t>
    <phoneticPr fontId="6"/>
  </si>
  <si>
    <t>科目コード</t>
    <rPh sb="0" eb="2">
      <t>カモク</t>
    </rPh>
    <phoneticPr fontId="6"/>
  </si>
  <si>
    <t>工事CD上3桁</t>
    <rPh sb="0" eb="2">
      <t>コウジ</t>
    </rPh>
    <rPh sb="4" eb="5">
      <t>カミ</t>
    </rPh>
    <rPh sb="6" eb="7">
      <t>ケタ</t>
    </rPh>
    <phoneticPr fontId="6"/>
  </si>
  <si>
    <t>部門コード</t>
    <phoneticPr fontId="6"/>
  </si>
  <si>
    <t>材料費</t>
    <rPh sb="0" eb="3">
      <t>ザイリョウヒ</t>
    </rPh>
    <phoneticPr fontId="6"/>
  </si>
  <si>
    <t>経費</t>
    <rPh sb="0" eb="2">
      <t>ケイヒ</t>
    </rPh>
    <phoneticPr fontId="6"/>
  </si>
  <si>
    <t>0360</t>
    <phoneticPr fontId="6"/>
  </si>
  <si>
    <t>費目</t>
    <rPh sb="0" eb="2">
      <t>ヒモク</t>
    </rPh>
    <phoneticPr fontId="3"/>
  </si>
  <si>
    <t>企業体名</t>
    <rPh sb="0" eb="3">
      <t>キギョウタイ</t>
    </rPh>
    <rPh sb="3" eb="4">
      <t>メイ</t>
    </rPh>
    <phoneticPr fontId="3"/>
  </si>
  <si>
    <t>コード</t>
    <phoneticPr fontId="3"/>
  </si>
  <si>
    <t>企業体</t>
    <rPh sb="0" eb="3">
      <t>キギョウタイ</t>
    </rPh>
    <phoneticPr fontId="3"/>
  </si>
  <si>
    <t>御中</t>
    <rPh sb="0" eb="2">
      <t>オンチュウ</t>
    </rPh>
    <phoneticPr fontId="3"/>
  </si>
  <si>
    <t>社名</t>
    <rPh sb="0" eb="2">
      <t>シャメイ</t>
    </rPh>
    <phoneticPr fontId="3"/>
  </si>
  <si>
    <t>代表構成員　(株)西海建設</t>
  </si>
  <si>
    <t>特定建設工事共同企業体</t>
  </si>
  <si>
    <t>西海建設・萩原組</t>
  </si>
  <si>
    <t>西海建設・面高建設</t>
  </si>
  <si>
    <t>西海建設・黒瀬建設・田浦組</t>
  </si>
  <si>
    <t>西海建設・長崎土建工業所</t>
  </si>
  <si>
    <t>(株)西海建設・春藤建設(有)</t>
  </si>
  <si>
    <t>鷹島地区小中学校校舎改築　建築工事特定共同企業体</t>
  </si>
  <si>
    <t>代表者　(株)西海建設　佐世保支店</t>
  </si>
  <si>
    <t>西海建設・廣澤工務店</t>
  </si>
  <si>
    <t>建設工事共同企業体</t>
  </si>
  <si>
    <t>代表構成員　(株)西海建設　西海営業所</t>
  </si>
  <si>
    <t>西海建設・長崎西部建設</t>
  </si>
  <si>
    <t>西海建設・安永建設</t>
  </si>
  <si>
    <t>代表構成員　(株)西海建設　佐世保支店</t>
  </si>
  <si>
    <t>40018170</t>
    <phoneticPr fontId="3"/>
  </si>
  <si>
    <t>40019188</t>
    <phoneticPr fontId="3"/>
  </si>
  <si>
    <t>40020012</t>
    <phoneticPr fontId="3"/>
  </si>
  <si>
    <t>40020038</t>
    <phoneticPr fontId="3"/>
  </si>
  <si>
    <t>41019074</t>
    <phoneticPr fontId="3"/>
  </si>
  <si>
    <t>41019124</t>
    <phoneticPr fontId="3"/>
  </si>
  <si>
    <t>41020002</t>
    <phoneticPr fontId="3"/>
  </si>
  <si>
    <t>41020008</t>
    <phoneticPr fontId="3"/>
  </si>
  <si>
    <t>41020066</t>
    <phoneticPr fontId="3"/>
  </si>
  <si>
    <t>西海建設・大坪建設</t>
    <rPh sb="0" eb="2">
      <t>サイカイ</t>
    </rPh>
    <rPh sb="2" eb="4">
      <t>ケンセツ</t>
    </rPh>
    <rPh sb="5" eb="7">
      <t>オオツボ</t>
    </rPh>
    <rPh sb="7" eb="9">
      <t>ケンセツ</t>
    </rPh>
    <phoneticPr fontId="1"/>
  </si>
  <si>
    <t>特定建設工事共同企業体</t>
    <phoneticPr fontId="3"/>
  </si>
  <si>
    <t>代表構成員　(株)西海建設</t>
    <phoneticPr fontId="3"/>
  </si>
  <si>
    <t>40020098</t>
    <phoneticPr fontId="3"/>
  </si>
  <si>
    <t>40020200</t>
  </si>
  <si>
    <t>西海建設・クボタ</t>
  </si>
  <si>
    <t>西海建設・坂本組</t>
    <phoneticPr fontId="3"/>
  </si>
  <si>
    <t>40020198</t>
    <phoneticPr fontId="3"/>
  </si>
  <si>
    <t>西海建設・壱松組</t>
    <phoneticPr fontId="3"/>
  </si>
  <si>
    <t>40020215</t>
    <phoneticPr fontId="3"/>
  </si>
  <si>
    <t>40021092</t>
    <phoneticPr fontId="3"/>
  </si>
  <si>
    <t>西海建設・大坪建設</t>
    <phoneticPr fontId="3"/>
  </si>
  <si>
    <t>41021272</t>
    <phoneticPr fontId="3"/>
  </si>
  <si>
    <t>大進建設・西海建設</t>
    <phoneticPr fontId="3"/>
  </si>
  <si>
    <t>40022008</t>
    <phoneticPr fontId="3"/>
  </si>
  <si>
    <t>西海建設・黒瀬建設・田浦組</t>
    <phoneticPr fontId="3"/>
  </si>
  <si>
    <t>改-202212</t>
    <phoneticPr fontId="6"/>
  </si>
  <si>
    <t>単位</t>
    <rPh sb="0" eb="2">
      <t>タンイ</t>
    </rPh>
    <phoneticPr fontId="3"/>
  </si>
  <si>
    <t>税率</t>
    <rPh sb="0" eb="2">
      <t>ゼイリツ</t>
    </rPh>
    <phoneticPr fontId="6"/>
  </si>
  <si>
    <t>　　　住所</t>
    <rPh sb="3" eb="5">
      <t>ジュウショ</t>
    </rPh>
    <phoneticPr fontId="6"/>
  </si>
  <si>
    <t>　　　名称</t>
    <rPh sb="3" eb="5">
      <t>メイショウ</t>
    </rPh>
    <phoneticPr fontId="6"/>
  </si>
  <si>
    <t xml:space="preserve"> 登録番号</t>
    <rPh sb="1" eb="5">
      <t>トウロクバンゴウ</t>
    </rPh>
    <phoneticPr fontId="6"/>
  </si>
  <si>
    <t>単位</t>
    <rPh sb="0" eb="2">
      <t>タンイ</t>
    </rPh>
    <phoneticPr fontId="6"/>
  </si>
  <si>
    <t>10%対象計</t>
    <rPh sb="3" eb="5">
      <t>タイショウ</t>
    </rPh>
    <rPh sb="5" eb="6">
      <t>ケイ</t>
    </rPh>
    <phoneticPr fontId="3"/>
  </si>
  <si>
    <t>8%対象計</t>
    <rPh sb="2" eb="4">
      <t>タイショウ</t>
    </rPh>
    <rPh sb="4" eb="5">
      <t>ケイ</t>
    </rPh>
    <phoneticPr fontId="3"/>
  </si>
  <si>
    <t>非課税対象計</t>
    <rPh sb="0" eb="3">
      <t>ヒカゼイ</t>
    </rPh>
    <rPh sb="3" eb="5">
      <t>タイショウ</t>
    </rPh>
    <rPh sb="5" eb="6">
      <t>ケイ</t>
    </rPh>
    <phoneticPr fontId="3"/>
  </si>
  <si>
    <t>(種別)</t>
    <rPh sb="1" eb="3">
      <t>シュベツ</t>
    </rPh>
    <phoneticPr fontId="3"/>
  </si>
  <si>
    <t>(口座№)</t>
    <rPh sb="1" eb="3">
      <t>コウザ</t>
    </rPh>
    <phoneticPr fontId="3"/>
  </si>
  <si>
    <t>(ﾌﾘｶﾞﾅ)</t>
    <phoneticPr fontId="3"/>
  </si>
  <si>
    <t>(名義)</t>
    <rPh sb="1" eb="3">
      <t>メイギ</t>
    </rPh>
    <phoneticPr fontId="3"/>
  </si>
  <si>
    <t>(金融機関)</t>
    <rPh sb="1" eb="5">
      <t>キンユウキカン</t>
    </rPh>
    <phoneticPr fontId="6"/>
  </si>
  <si>
    <t>(支店名等)</t>
    <rPh sb="1" eb="4">
      <t>シテンメイ</t>
    </rPh>
    <rPh sb="4" eb="5">
      <t>トウ</t>
    </rPh>
    <phoneticPr fontId="3"/>
  </si>
  <si>
    <t>振込先</t>
    <rPh sb="0" eb="3">
      <t>フリコミサキ</t>
    </rPh>
    <phoneticPr fontId="6"/>
  </si>
  <si>
    <t>住所</t>
    <rPh sb="0" eb="2">
      <t>ジュウショ</t>
    </rPh>
    <phoneticPr fontId="6"/>
  </si>
  <si>
    <t>名称</t>
    <rPh sb="0" eb="2">
      <t>メイショウ</t>
    </rPh>
    <phoneticPr fontId="6"/>
  </si>
  <si>
    <t>電話番号</t>
    <rPh sb="0" eb="2">
      <t>デンワ</t>
    </rPh>
    <rPh sb="2" eb="4">
      <t>バンゴウ</t>
    </rPh>
    <phoneticPr fontId="6"/>
  </si>
  <si>
    <t>登録番号</t>
    <rPh sb="0" eb="2">
      <t>トウロク</t>
    </rPh>
    <rPh sb="2" eb="4">
      <t>バンゴウ</t>
    </rPh>
    <phoneticPr fontId="6"/>
  </si>
  <si>
    <t>金額（税込）</t>
    <rPh sb="0" eb="2">
      <t>キンガク</t>
    </rPh>
    <rPh sb="3" eb="5">
      <t>ゼイコミ</t>
    </rPh>
    <phoneticPr fontId="6"/>
  </si>
  <si>
    <t>合計</t>
    <rPh sb="0" eb="2">
      <t>ゴウケイ</t>
    </rPh>
    <phoneticPr fontId="3"/>
  </si>
  <si>
    <t>税抜金額</t>
    <rPh sb="0" eb="2">
      <t>ゼイヌキ</t>
    </rPh>
    <rPh sb="2" eb="4">
      <t>キンガク</t>
    </rPh>
    <phoneticPr fontId="6"/>
  </si>
  <si>
    <t>支払条件</t>
    <rPh sb="0" eb="2">
      <t>シハライ</t>
    </rPh>
    <rPh sb="2" eb="4">
      <t>ジョウケン</t>
    </rPh>
    <phoneticPr fontId="6"/>
  </si>
  <si>
    <t>外注経費</t>
    <phoneticPr fontId="3"/>
  </si>
  <si>
    <t>外注経費（2）</t>
    <phoneticPr fontId="3"/>
  </si>
  <si>
    <t>外注経費（3）</t>
    <phoneticPr fontId="3"/>
  </si>
  <si>
    <t>41022054</t>
    <phoneticPr fontId="3"/>
  </si>
  <si>
    <t>西海建設・あけぼの</t>
    <phoneticPr fontId="3"/>
  </si>
  <si>
    <t>建設特定建設工事共同企業体</t>
    <phoneticPr fontId="3"/>
  </si>
  <si>
    <t>40022086</t>
    <phoneticPr fontId="3"/>
  </si>
  <si>
    <t>西海建設・黒瀬建設</t>
    <phoneticPr fontId="3"/>
  </si>
  <si>
    <t>消費税端数処理</t>
    <phoneticPr fontId="20"/>
  </si>
  <si>
    <t>四捨五入</t>
  </si>
  <si>
    <t>40022187</t>
    <phoneticPr fontId="3"/>
  </si>
  <si>
    <t>西海建設・門田建設</t>
    <phoneticPr fontId="3"/>
  </si>
  <si>
    <t>特定建設工事共同企業体</t>
    <phoneticPr fontId="3"/>
  </si>
  <si>
    <t>41022215</t>
    <phoneticPr fontId="3"/>
  </si>
  <si>
    <t>西海建設・髙瀬建設</t>
    <phoneticPr fontId="3"/>
  </si>
  <si>
    <t>特定建設工事共同企業体</t>
    <phoneticPr fontId="3"/>
  </si>
  <si>
    <t>40023051</t>
    <phoneticPr fontId="3"/>
  </si>
  <si>
    <t>西海建設・誠伸建設・村上建設</t>
    <phoneticPr fontId="3"/>
  </si>
  <si>
    <t>共同企業体</t>
    <phoneticPr fontId="3"/>
  </si>
  <si>
    <t>代表構成員　株式会社西海建設　佐世保支店</t>
    <phoneticPr fontId="3"/>
  </si>
  <si>
    <t>41022228</t>
    <phoneticPr fontId="3"/>
  </si>
  <si>
    <t>西海・森美・大進</t>
    <phoneticPr fontId="3"/>
  </si>
  <si>
    <t>特定建設工事共同企業体</t>
    <phoneticPr fontId="3"/>
  </si>
  <si>
    <t>代表構成員　株式会社西海建設</t>
    <phoneticPr fontId="3"/>
  </si>
  <si>
    <t>40023066</t>
    <phoneticPr fontId="3"/>
  </si>
  <si>
    <t>西海建設・宅島建設</t>
    <phoneticPr fontId="3"/>
  </si>
  <si>
    <t>41023126</t>
    <phoneticPr fontId="3"/>
  </si>
  <si>
    <t>西海建設・玉木建設</t>
    <phoneticPr fontId="3"/>
  </si>
  <si>
    <t>特定建設工事共同企業体</t>
    <phoneticPr fontId="3"/>
  </si>
  <si>
    <t>代表構成員　株式会社西海建設</t>
    <phoneticPr fontId="3"/>
  </si>
  <si>
    <t>商品名・工事内容</t>
    <rPh sb="4" eb="8">
      <t>コウジナイヨウ</t>
    </rPh>
    <phoneticPr fontId="3"/>
  </si>
  <si>
    <t>商品名・工事内容</t>
    <rPh sb="0" eb="3">
      <t>ショウヒンメイ</t>
    </rPh>
    <rPh sb="4" eb="8">
      <t>コウジナイヨウ</t>
    </rPh>
    <phoneticPr fontId="6"/>
  </si>
  <si>
    <t>40023148</t>
    <phoneticPr fontId="3"/>
  </si>
  <si>
    <t>40023205</t>
    <phoneticPr fontId="3"/>
  </si>
  <si>
    <t>40024008</t>
    <phoneticPr fontId="3"/>
  </si>
  <si>
    <t>40024009</t>
    <phoneticPr fontId="3"/>
  </si>
  <si>
    <t>40024104</t>
    <phoneticPr fontId="3"/>
  </si>
  <si>
    <t>41024017</t>
    <phoneticPr fontId="3"/>
  </si>
  <si>
    <t>41024084</t>
    <phoneticPr fontId="3"/>
  </si>
  <si>
    <t>西海建設・増崎建設</t>
    <rPh sb="0" eb="2">
      <t>サイカイ</t>
    </rPh>
    <rPh sb="2" eb="4">
      <t>ケンセツ</t>
    </rPh>
    <rPh sb="5" eb="7">
      <t>マスザキ</t>
    </rPh>
    <rPh sb="7" eb="9">
      <t>ケンセツ</t>
    </rPh>
    <phoneticPr fontId="2"/>
  </si>
  <si>
    <t>西海建設・黒瀬建設</t>
    <rPh sb="0" eb="2">
      <t>サイカイ</t>
    </rPh>
    <rPh sb="2" eb="4">
      <t>ケンセツ</t>
    </rPh>
    <rPh sb="5" eb="7">
      <t>クロセ</t>
    </rPh>
    <rPh sb="7" eb="9">
      <t>ケンセツ</t>
    </rPh>
    <phoneticPr fontId="2"/>
  </si>
  <si>
    <t>西海建設・建友社設計</t>
    <rPh sb="0" eb="2">
      <t>サイカイ</t>
    </rPh>
    <rPh sb="2" eb="4">
      <t>ケンセツ</t>
    </rPh>
    <rPh sb="5" eb="7">
      <t>ケンユウ</t>
    </rPh>
    <rPh sb="7" eb="8">
      <t>シャ</t>
    </rPh>
    <rPh sb="8" eb="10">
      <t>セッケイ</t>
    </rPh>
    <phoneticPr fontId="2"/>
  </si>
  <si>
    <t>西海建設・大和リース</t>
    <rPh sb="0" eb="2">
      <t>サイカイ</t>
    </rPh>
    <rPh sb="2" eb="4">
      <t>ケンセツ</t>
    </rPh>
    <rPh sb="5" eb="7">
      <t>ダイワ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</si>
</sst>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m/d"/>
    <numFmt numFmtId="177" formatCode="[$-F800]dddd\,\ mmmm\ dd\,\ yyyy"/>
    <numFmt numFmtId="178" formatCode="m/d;@"/>
    <numFmt numFmtId="179" formatCode="#,##0.00_);[Red]\(#,##0.00\)"/>
    <numFmt numFmtId="180" formatCode="#,##0_ ;[Red]\-#,##0\ "/>
    <numFmt numFmtId="181" formatCode="00000000"/>
    <numFmt numFmtId="182" formatCode="#,##0.00_ ;[Red]\-#,##0.00\ "/>
    <numFmt numFmtId="183" formatCode="000"/>
    <numFmt numFmtId="184" formatCode="00000"/>
    <numFmt numFmtId="185" formatCode="#,##0_);[Red]\(#,##0\)"/>
    <numFmt numFmtId="186" formatCode="&quot;¥&quot;#,##0_ ;[Red]&quot;¥&quot;\-#,##0_ "/>
  </numFmts>
  <fonts count="2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b/>
      <sz val="20"/>
      <name val="ＭＳ Ｐ明朝"/>
      <family val="1"/>
      <charset val="128"/>
    </font>
    <font>
      <b/>
      <u/>
      <sz val="2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Ｐ明朝"/>
      <family val="1"/>
      <charset val="128"/>
    </font>
    <font>
      <sz val="11"/>
      <name val="Meiryo UI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游ゴシック"/>
      <family val="2"/>
      <charset val="128"/>
      <scheme val="minor"/>
    </font>
    <font>
      <sz val="6"/>
      <name val="ＭＳ 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FEFEB2"/>
        <bgColor indexed="64"/>
      </patternFill>
    </fill>
    <fill>
      <patternFill patternType="solid">
        <fgColor theme="9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indexed="64"/>
      </top>
      <bottom style="double">
        <color indexed="64"/>
      </bottom>
      <diagonal/>
    </border>
    <border>
      <left style="thin">
        <color auto="1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auto="1"/>
      </left>
      <right/>
      <top style="double">
        <color indexed="64"/>
      </top>
      <bottom style="thin">
        <color auto="1"/>
      </bottom>
      <diagonal/>
    </border>
    <border>
      <left/>
      <right style="thin">
        <color auto="1"/>
      </right>
      <top style="double">
        <color indexed="64"/>
      </top>
      <bottom style="thin">
        <color auto="1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4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2" fillId="2" borderId="20" xfId="1" applyFont="1" applyFill="1" applyBorder="1" applyAlignment="1" applyProtection="1">
      <alignment horizontal="center" vertical="center" shrinkToFit="1"/>
      <protection locked="0"/>
    </xf>
    <xf numFmtId="0" fontId="7" fillId="0" borderId="0" xfId="1" applyFont="1" applyAlignment="1">
      <alignment horizontal="center" vertical="center"/>
    </xf>
    <xf numFmtId="176" fontId="2" fillId="2" borderId="20" xfId="1" applyNumberFormat="1" applyFont="1" applyFill="1" applyBorder="1" applyAlignment="1" applyProtection="1">
      <alignment horizontal="center" vertical="center" shrinkToFit="1"/>
      <protection locked="0"/>
    </xf>
    <xf numFmtId="0" fontId="2" fillId="0" borderId="29" xfId="1" applyFont="1" applyBorder="1" applyAlignment="1">
      <alignment horizontal="center" vertical="center"/>
    </xf>
    <xf numFmtId="49" fontId="2" fillId="0" borderId="29" xfId="1" applyNumberFormat="1" applyFont="1" applyBorder="1" applyAlignment="1">
      <alignment horizontal="center" vertical="center"/>
    </xf>
    <xf numFmtId="0" fontId="1" fillId="0" borderId="0" xfId="1"/>
    <xf numFmtId="183" fontId="13" fillId="0" borderId="0" xfId="1" applyNumberFormat="1" applyFont="1" applyAlignment="1">
      <alignment horizontal="left" vertical="center"/>
    </xf>
    <xf numFmtId="183" fontId="13" fillId="0" borderId="0" xfId="1" applyNumberFormat="1" applyFont="1"/>
    <xf numFmtId="184" fontId="13" fillId="0" borderId="0" xfId="1" applyNumberFormat="1" applyFont="1"/>
    <xf numFmtId="0" fontId="13" fillId="0" borderId="0" xfId="1" applyFont="1"/>
    <xf numFmtId="0" fontId="2" fillId="0" borderId="29" xfId="1" applyFont="1" applyBorder="1" applyAlignment="1">
      <alignment vertical="center"/>
    </xf>
    <xf numFmtId="49" fontId="2" fillId="0" borderId="12" xfId="1" applyNumberFormat="1" applyFont="1" applyBorder="1" applyAlignment="1">
      <alignment horizontal="center" vertical="center"/>
    </xf>
    <xf numFmtId="183" fontId="13" fillId="0" borderId="7" xfId="1" applyNumberFormat="1" applyFont="1" applyBorder="1" applyAlignment="1">
      <alignment horizontal="center"/>
    </xf>
    <xf numFmtId="184" fontId="13" fillId="0" borderId="33" xfId="1" applyNumberFormat="1" applyFont="1" applyBorder="1" applyAlignment="1">
      <alignment horizontal="center"/>
    </xf>
    <xf numFmtId="0" fontId="13" fillId="0" borderId="29" xfId="1" applyFont="1" applyBorder="1" applyAlignment="1">
      <alignment horizontal="center"/>
    </xf>
    <xf numFmtId="183" fontId="13" fillId="0" borderId="34" xfId="1" applyNumberFormat="1" applyFont="1" applyBorder="1" applyAlignment="1">
      <alignment horizontal="center"/>
    </xf>
    <xf numFmtId="184" fontId="13" fillId="0" borderId="8" xfId="1" applyNumberFormat="1" applyFont="1" applyBorder="1" applyAlignment="1">
      <alignment horizontal="center"/>
    </xf>
    <xf numFmtId="0" fontId="13" fillId="0" borderId="29" xfId="1" applyFont="1" applyBorder="1"/>
    <xf numFmtId="183" fontId="13" fillId="0" borderId="10" xfId="1" applyNumberFormat="1" applyFont="1" applyBorder="1"/>
    <xf numFmtId="184" fontId="13" fillId="0" borderId="33" xfId="1" applyNumberFormat="1" applyFont="1" applyBorder="1"/>
    <xf numFmtId="183" fontId="13" fillId="0" borderId="34" xfId="1" applyNumberFormat="1" applyFont="1" applyBorder="1"/>
    <xf numFmtId="184" fontId="13" fillId="0" borderId="11" xfId="1" applyNumberFormat="1" applyFont="1" applyBorder="1"/>
    <xf numFmtId="0" fontId="13" fillId="3" borderId="29" xfId="1" applyFont="1" applyFill="1" applyBorder="1"/>
    <xf numFmtId="183" fontId="13" fillId="3" borderId="10" xfId="1" applyNumberFormat="1" applyFont="1" applyFill="1" applyBorder="1"/>
    <xf numFmtId="184" fontId="13" fillId="3" borderId="33" xfId="1" applyNumberFormat="1" applyFont="1" applyFill="1" applyBorder="1"/>
    <xf numFmtId="0" fontId="13" fillId="3" borderId="29" xfId="1" applyFont="1" applyFill="1" applyBorder="1" applyAlignment="1">
      <alignment horizontal="center"/>
    </xf>
    <xf numFmtId="183" fontId="13" fillId="3" borderId="34" xfId="1" applyNumberFormat="1" applyFont="1" applyFill="1" applyBorder="1"/>
    <xf numFmtId="184" fontId="13" fillId="3" borderId="11" xfId="1" applyNumberFormat="1" applyFont="1" applyFill="1" applyBorder="1"/>
    <xf numFmtId="183" fontId="13" fillId="0" borderId="29" xfId="1" applyNumberFormat="1" applyFont="1" applyBorder="1"/>
    <xf numFmtId="0" fontId="2" fillId="0" borderId="29" xfId="1" applyFont="1" applyBorder="1" applyAlignment="1" applyProtection="1">
      <alignment vertical="center"/>
      <protection locked="0"/>
    </xf>
    <xf numFmtId="0" fontId="2" fillId="0" borderId="29" xfId="1" applyFont="1" applyBorder="1" applyAlignment="1" applyProtection="1">
      <alignment horizontal="center" vertical="center"/>
      <protection locked="0"/>
    </xf>
    <xf numFmtId="9" fontId="13" fillId="0" borderId="29" xfId="3" applyFont="1" applyBorder="1"/>
    <xf numFmtId="49" fontId="2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49" fontId="13" fillId="0" borderId="0" xfId="1" applyNumberFormat="1" applyFont="1"/>
    <xf numFmtId="49" fontId="13" fillId="0" borderId="29" xfId="1" applyNumberFormat="1" applyFont="1" applyBorder="1"/>
    <xf numFmtId="176" fontId="2" fillId="0" borderId="0" xfId="1" applyNumberFormat="1" applyFont="1" applyAlignment="1" applyProtection="1">
      <alignment vertical="center"/>
      <protection hidden="1"/>
    </xf>
    <xf numFmtId="49" fontId="4" fillId="0" borderId="0" xfId="1" applyNumberFormat="1" applyFont="1" applyAlignment="1" applyProtection="1">
      <alignment vertical="center"/>
      <protection hidden="1"/>
    </xf>
    <xf numFmtId="176" fontId="4" fillId="0" borderId="0" xfId="1" applyNumberFormat="1" applyFont="1" applyAlignment="1" applyProtection="1">
      <alignment vertical="center"/>
      <protection hidden="1"/>
    </xf>
    <xf numFmtId="0" fontId="2" fillId="0" borderId="0" xfId="1" applyFont="1" applyAlignment="1" applyProtection="1">
      <alignment vertical="center"/>
      <protection hidden="1"/>
    </xf>
    <xf numFmtId="176" fontId="8" fillId="0" borderId="0" xfId="1" applyNumberFormat="1" applyFont="1" applyAlignment="1" applyProtection="1">
      <alignment vertical="center"/>
      <protection hidden="1"/>
    </xf>
    <xf numFmtId="49" fontId="2" fillId="0" borderId="0" xfId="1" applyNumberFormat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14" fontId="2" fillId="0" borderId="0" xfId="1" applyNumberFormat="1" applyFont="1" applyAlignment="1" applyProtection="1">
      <alignment vertical="center"/>
      <protection hidden="1"/>
    </xf>
    <xf numFmtId="49" fontId="8" fillId="0" borderId="0" xfId="1" applyNumberFormat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9" fillId="0" borderId="1" xfId="1" applyFont="1" applyBorder="1" applyAlignment="1" applyProtection="1">
      <alignment horizontal="left" vertical="center"/>
      <protection hidden="1"/>
    </xf>
    <xf numFmtId="0" fontId="2" fillId="0" borderId="2" xfId="1" applyFont="1" applyBorder="1" applyAlignment="1" applyProtection="1">
      <alignment horizontal="center" vertical="center"/>
      <protection hidden="1"/>
    </xf>
    <xf numFmtId="0" fontId="10" fillId="0" borderId="2" xfId="1" applyFont="1" applyBorder="1" applyAlignment="1" applyProtection="1">
      <alignment vertical="center"/>
      <protection hidden="1"/>
    </xf>
    <xf numFmtId="49" fontId="2" fillId="0" borderId="2" xfId="1" applyNumberFormat="1" applyFont="1" applyBorder="1" applyAlignment="1" applyProtection="1">
      <alignment horizontal="righ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7" fillId="0" borderId="4" xfId="1" applyFont="1" applyBorder="1" applyAlignment="1" applyProtection="1">
      <alignment horizontal="left" vertical="center"/>
      <protection hidden="1"/>
    </xf>
    <xf numFmtId="0" fontId="2" fillId="0" borderId="5" xfId="1" applyFont="1" applyBorder="1" applyAlignment="1" applyProtection="1">
      <alignment vertical="center"/>
      <protection hidden="1"/>
    </xf>
    <xf numFmtId="0" fontId="7" fillId="0" borderId="4" xfId="1" applyFont="1" applyBorder="1" applyAlignment="1" applyProtection="1">
      <alignment vertical="center"/>
      <protection hidden="1"/>
    </xf>
    <xf numFmtId="176" fontId="9" fillId="0" borderId="0" xfId="1" applyNumberFormat="1" applyFont="1" applyAlignment="1" applyProtection="1">
      <alignment vertical="center"/>
      <protection hidden="1"/>
    </xf>
    <xf numFmtId="0" fontId="2" fillId="0" borderId="4" xfId="1" applyFont="1" applyBorder="1" applyAlignment="1" applyProtection="1">
      <alignment horizontal="left" vertical="center"/>
      <protection hidden="1"/>
    </xf>
    <xf numFmtId="49" fontId="9" fillId="0" borderId="0" xfId="1" applyNumberFormat="1" applyFont="1" applyAlignment="1" applyProtection="1">
      <alignment vertical="center"/>
      <protection hidden="1"/>
    </xf>
    <xf numFmtId="0" fontId="2" fillId="0" borderId="8" xfId="1" applyFont="1" applyBorder="1" applyAlignment="1" applyProtection="1">
      <alignment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180" fontId="2" fillId="0" borderId="0" xfId="2" applyNumberFormat="1" applyFont="1" applyFill="1" applyBorder="1" applyAlignment="1" applyProtection="1">
      <alignment vertical="center"/>
      <protection hidden="1"/>
    </xf>
    <xf numFmtId="49" fontId="7" fillId="0" borderId="0" xfId="1" applyNumberFormat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176" fontId="7" fillId="0" borderId="0" xfId="1" applyNumberFormat="1" applyFont="1" applyAlignment="1" applyProtection="1">
      <alignment vertical="center"/>
      <protection hidden="1"/>
    </xf>
    <xf numFmtId="176" fontId="2" fillId="0" borderId="0" xfId="1" applyNumberFormat="1" applyFont="1" applyAlignment="1" applyProtection="1">
      <alignment shrinkToFit="1"/>
      <protection hidden="1"/>
    </xf>
    <xf numFmtId="181" fontId="4" fillId="0" borderId="0" xfId="1" applyNumberFormat="1" applyFont="1" applyAlignment="1" applyProtection="1">
      <alignment horizontal="center"/>
      <protection hidden="1"/>
    </xf>
    <xf numFmtId="0" fontId="4" fillId="0" borderId="0" xfId="1" applyFont="1" applyAlignment="1" applyProtection="1">
      <alignment horizontal="center"/>
      <protection hidden="1"/>
    </xf>
    <xf numFmtId="38" fontId="7" fillId="0" borderId="0" xfId="2" applyFont="1" applyFill="1" applyAlignment="1" applyProtection="1">
      <alignment horizontal="center" vertical="center"/>
      <protection hidden="1"/>
    </xf>
    <xf numFmtId="176" fontId="2" fillId="0" borderId="0" xfId="1" applyNumberFormat="1" applyFont="1" applyAlignment="1" applyProtection="1">
      <alignment vertical="center" shrinkToFit="1"/>
      <protection hidden="1"/>
    </xf>
    <xf numFmtId="182" fontId="9" fillId="0" borderId="0" xfId="1" applyNumberFormat="1" applyFont="1" applyAlignment="1" applyProtection="1">
      <alignment vertical="center"/>
      <protection hidden="1"/>
    </xf>
    <xf numFmtId="38" fontId="11" fillId="0" borderId="0" xfId="2" applyFont="1" applyFill="1" applyAlignment="1" applyProtection="1">
      <alignment vertical="center"/>
      <protection hidden="1"/>
    </xf>
    <xf numFmtId="182" fontId="11" fillId="0" borderId="0" xfId="1" applyNumberFormat="1" applyFont="1" applyAlignment="1" applyProtection="1">
      <alignment vertical="center"/>
      <protection hidden="1"/>
    </xf>
    <xf numFmtId="181" fontId="8" fillId="0" borderId="0" xfId="1" applyNumberFormat="1" applyFont="1" applyAlignment="1" applyProtection="1">
      <alignment horizontal="center"/>
      <protection hidden="1"/>
    </xf>
    <xf numFmtId="0" fontId="8" fillId="0" borderId="0" xfId="1" applyFont="1" applyProtection="1">
      <protection hidden="1"/>
    </xf>
    <xf numFmtId="181" fontId="2" fillId="0" borderId="0" xfId="1" applyNumberFormat="1" applyFont="1" applyAlignment="1" applyProtection="1">
      <alignment horizontal="center" vertical="center"/>
      <protection hidden="1"/>
    </xf>
    <xf numFmtId="176" fontId="8" fillId="0" borderId="0" xfId="1" applyNumberFormat="1" applyFont="1" applyAlignment="1" applyProtection="1">
      <alignment shrinkToFit="1"/>
      <protection hidden="1"/>
    </xf>
    <xf numFmtId="0" fontId="8" fillId="0" borderId="0" xfId="1" applyFont="1" applyAlignment="1" applyProtection="1">
      <alignment horizontal="right"/>
      <protection hidden="1"/>
    </xf>
    <xf numFmtId="0" fontId="8" fillId="0" borderId="0" xfId="1" applyFont="1" applyAlignment="1" applyProtection="1">
      <alignment horizontal="center"/>
      <protection hidden="1"/>
    </xf>
    <xf numFmtId="182" fontId="8" fillId="0" borderId="0" xfId="1" applyNumberFormat="1" applyFont="1" applyProtection="1">
      <protection hidden="1"/>
    </xf>
    <xf numFmtId="38" fontId="8" fillId="0" borderId="0" xfId="2" applyFont="1" applyFill="1" applyAlignment="1" applyProtection="1">
      <protection hidden="1"/>
    </xf>
    <xf numFmtId="0" fontId="14" fillId="0" borderId="0" xfId="0" applyFont="1" applyProtection="1">
      <alignment vertical="center"/>
      <protection hidden="1"/>
    </xf>
    <xf numFmtId="0" fontId="15" fillId="0" borderId="0" xfId="0" applyFont="1" applyProtection="1">
      <alignment vertical="center"/>
      <protection hidden="1"/>
    </xf>
    <xf numFmtId="176" fontId="2" fillId="0" borderId="6" xfId="1" applyNumberFormat="1" applyFont="1" applyBorder="1" applyAlignment="1" applyProtection="1">
      <alignment shrinkToFit="1"/>
      <protection hidden="1"/>
    </xf>
    <xf numFmtId="0" fontId="2" fillId="0" borderId="0" xfId="1" applyFont="1" applyProtection="1">
      <protection hidden="1"/>
    </xf>
    <xf numFmtId="181" fontId="2" fillId="0" borderId="0" xfId="1" applyNumberFormat="1" applyFont="1" applyAlignment="1" applyProtection="1">
      <alignment horizontal="center"/>
      <protection hidden="1"/>
    </xf>
    <xf numFmtId="0" fontId="2" fillId="0" borderId="0" xfId="1" applyFont="1" applyAlignment="1" applyProtection="1">
      <alignment horizontal="center"/>
      <protection hidden="1"/>
    </xf>
    <xf numFmtId="182" fontId="2" fillId="0" borderId="0" xfId="1" applyNumberFormat="1" applyFont="1" applyProtection="1">
      <protection hidden="1"/>
    </xf>
    <xf numFmtId="38" fontId="2" fillId="0" borderId="0" xfId="2" applyFont="1" applyFill="1" applyAlignment="1" applyProtection="1">
      <protection hidden="1"/>
    </xf>
    <xf numFmtId="49" fontId="1" fillId="0" borderId="0" xfId="1" applyNumberFormat="1"/>
    <xf numFmtId="0" fontId="7" fillId="0" borderId="0" xfId="1" applyFont="1" applyAlignment="1" applyProtection="1">
      <alignment horizontal="center" vertical="center"/>
      <protection hidden="1"/>
    </xf>
    <xf numFmtId="0" fontId="7" fillId="0" borderId="0" xfId="1" applyFont="1" applyAlignment="1" applyProtection="1">
      <alignment horizontal="right" vertical="center"/>
      <protection hidden="1"/>
    </xf>
    <xf numFmtId="0" fontId="2" fillId="0" borderId="22" xfId="1" applyFont="1" applyBorder="1" applyAlignment="1" applyProtection="1">
      <alignment horizontal="center" vertical="center" shrinkToFit="1"/>
      <protection hidden="1"/>
    </xf>
    <xf numFmtId="177" fontId="2" fillId="0" borderId="0" xfId="1" applyNumberFormat="1" applyFont="1" applyAlignment="1" applyProtection="1">
      <alignment horizontal="center" vertical="center" shrinkToFit="1"/>
      <protection hidden="1"/>
    </xf>
    <xf numFmtId="0" fontId="11" fillId="0" borderId="0" xfId="1" applyFont="1" applyAlignment="1" applyProtection="1">
      <alignment vertical="center" shrinkToFit="1"/>
      <protection hidden="1"/>
    </xf>
    <xf numFmtId="0" fontId="11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 shrinkToFit="1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1" fillId="0" borderId="0" xfId="1" applyFont="1" applyAlignment="1" applyProtection="1">
      <alignment horizontal="center" vertical="center" shrinkToFit="1"/>
      <protection hidden="1"/>
    </xf>
    <xf numFmtId="176" fontId="7" fillId="0" borderId="4" xfId="1" applyNumberFormat="1" applyFont="1" applyBorder="1" applyAlignment="1" applyProtection="1">
      <alignment horizontal="center" vertical="center" shrinkToFit="1"/>
      <protection hidden="1"/>
    </xf>
    <xf numFmtId="0" fontId="2" fillId="0" borderId="0" xfId="1" applyFont="1" applyAlignment="1" applyProtection="1">
      <alignment horizontal="left"/>
      <protection hidden="1"/>
    </xf>
    <xf numFmtId="176" fontId="5" fillId="0" borderId="0" xfId="1" applyNumberFormat="1" applyFont="1" applyProtection="1">
      <protection hidden="1"/>
    </xf>
    <xf numFmtId="182" fontId="9" fillId="0" borderId="0" xfId="1" applyNumberFormat="1" applyFont="1" applyAlignment="1" applyProtection="1">
      <alignment horizontal="right" vertical="center"/>
      <protection hidden="1"/>
    </xf>
    <xf numFmtId="182" fontId="7" fillId="0" borderId="0" xfId="1" applyNumberFormat="1" applyFont="1" applyAlignment="1" applyProtection="1">
      <alignment horizontal="right" vertical="center"/>
      <protection hidden="1"/>
    </xf>
    <xf numFmtId="49" fontId="2" fillId="2" borderId="21" xfId="1" applyNumberFormat="1" applyFont="1" applyFill="1" applyBorder="1" applyAlignment="1" applyProtection="1">
      <alignment horizontal="center" vertical="center"/>
      <protection locked="0"/>
    </xf>
    <xf numFmtId="0" fontId="7" fillId="0" borderId="0" xfId="1" applyFont="1" applyAlignment="1" applyProtection="1">
      <alignment horizontal="right" vertical="center" indent="1"/>
      <protection hidden="1"/>
    </xf>
    <xf numFmtId="176" fontId="7" fillId="0" borderId="29" xfId="1" applyNumberFormat="1" applyFont="1" applyBorder="1" applyAlignment="1" applyProtection="1">
      <alignment horizontal="center" vertical="center"/>
      <protection hidden="1"/>
    </xf>
    <xf numFmtId="49" fontId="7" fillId="0" borderId="29" xfId="1" applyNumberFormat="1" applyFont="1" applyBorder="1" applyAlignment="1" applyProtection="1">
      <alignment horizontal="center" vertical="center" shrinkToFit="1"/>
      <protection hidden="1"/>
    </xf>
    <xf numFmtId="179" fontId="2" fillId="0" borderId="17" xfId="1" applyNumberFormat="1" applyFont="1" applyBorder="1" applyAlignment="1" applyProtection="1">
      <alignment horizontal="center" vertical="center" shrinkToFit="1"/>
      <protection hidden="1"/>
    </xf>
    <xf numFmtId="179" fontId="2" fillId="0" borderId="20" xfId="1" applyNumberFormat="1" applyFont="1" applyBorder="1" applyAlignment="1" applyProtection="1">
      <alignment horizontal="center" vertical="center" shrinkToFit="1"/>
      <protection hidden="1"/>
    </xf>
    <xf numFmtId="179" fontId="2" fillId="0" borderId="24" xfId="1" applyNumberFormat="1" applyFont="1" applyBorder="1" applyAlignment="1" applyProtection="1">
      <alignment horizontal="center" vertical="center" shrinkToFit="1"/>
      <protection hidden="1"/>
    </xf>
    <xf numFmtId="176" fontId="5" fillId="0" borderId="0" xfId="1" applyNumberFormat="1" applyFont="1" applyAlignment="1" applyProtection="1">
      <alignment vertical="center"/>
      <protection hidden="1"/>
    </xf>
    <xf numFmtId="178" fontId="2" fillId="0" borderId="17" xfId="1" applyNumberFormat="1" applyFont="1" applyBorder="1" applyAlignment="1" applyProtection="1">
      <alignment horizontal="center" vertical="center" shrinkToFit="1"/>
      <protection hidden="1"/>
    </xf>
    <xf numFmtId="178" fontId="2" fillId="0" borderId="20" xfId="1" applyNumberFormat="1" applyFont="1" applyBorder="1" applyAlignment="1" applyProtection="1">
      <alignment horizontal="center" vertical="center" shrinkToFit="1"/>
      <protection hidden="1"/>
    </xf>
    <xf numFmtId="178" fontId="2" fillId="0" borderId="24" xfId="1" applyNumberFormat="1" applyFont="1" applyBorder="1" applyAlignment="1" applyProtection="1">
      <alignment horizontal="center" vertical="center" shrinkToFit="1"/>
      <protection hidden="1"/>
    </xf>
    <xf numFmtId="0" fontId="2" fillId="0" borderId="20" xfId="1" applyFont="1" applyBorder="1" applyAlignment="1" applyProtection="1">
      <alignment horizontal="center" vertical="center" shrinkToFit="1"/>
      <protection hidden="1"/>
    </xf>
    <xf numFmtId="0" fontId="7" fillId="0" borderId="29" xfId="1" applyFont="1" applyBorder="1" applyAlignment="1" applyProtection="1">
      <alignment horizontal="center" vertical="center"/>
      <protection hidden="1"/>
    </xf>
    <xf numFmtId="0" fontId="2" fillId="0" borderId="17" xfId="1" applyFont="1" applyBorder="1" applyAlignment="1" applyProtection="1">
      <alignment horizontal="center" vertical="center" shrinkToFit="1"/>
      <protection hidden="1"/>
    </xf>
    <xf numFmtId="0" fontId="2" fillId="0" borderId="24" xfId="1" applyFont="1" applyBorder="1" applyAlignment="1" applyProtection="1">
      <alignment horizontal="center" vertical="center" shrinkToFit="1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right" vertical="center" indent="1"/>
      <protection hidden="1"/>
    </xf>
    <xf numFmtId="0" fontId="18" fillId="0" borderId="18" xfId="1" applyFont="1" applyBorder="1" applyAlignment="1" applyProtection="1">
      <alignment horizontal="right" vertical="center" shrinkToFit="1"/>
      <protection hidden="1"/>
    </xf>
    <xf numFmtId="0" fontId="18" fillId="0" borderId="53" xfId="1" applyFont="1" applyBorder="1" applyAlignment="1" applyProtection="1">
      <alignment horizontal="right" vertical="center"/>
      <protection hidden="1"/>
    </xf>
    <xf numFmtId="0" fontId="18" fillId="0" borderId="21" xfId="1" applyFont="1" applyBorder="1" applyAlignment="1" applyProtection="1">
      <alignment horizontal="right" vertical="center" shrinkToFit="1"/>
      <protection hidden="1"/>
    </xf>
    <xf numFmtId="0" fontId="18" fillId="0" borderId="49" xfId="1" applyFont="1" applyBorder="1" applyAlignment="1" applyProtection="1">
      <alignment horizontal="right" vertical="center" shrinkToFit="1"/>
      <protection hidden="1"/>
    </xf>
    <xf numFmtId="0" fontId="18" fillId="0" borderId="21" xfId="1" applyFont="1" applyBorder="1" applyAlignment="1" applyProtection="1">
      <alignment horizontal="right" vertical="center"/>
      <protection hidden="1"/>
    </xf>
    <xf numFmtId="0" fontId="18" fillId="0" borderId="25" xfId="1" applyFont="1" applyBorder="1" applyAlignment="1" applyProtection="1">
      <alignment horizontal="right" vertical="center"/>
      <protection hidden="1"/>
    </xf>
    <xf numFmtId="0" fontId="10" fillId="0" borderId="0" xfId="1" applyFont="1" applyAlignment="1" applyProtection="1">
      <alignment horizontal="right" vertical="center"/>
      <protection hidden="1"/>
    </xf>
    <xf numFmtId="0" fontId="19" fillId="0" borderId="0" xfId="0" applyFont="1" applyProtection="1">
      <alignment vertical="center"/>
      <protection hidden="1"/>
    </xf>
    <xf numFmtId="176" fontId="2" fillId="2" borderId="17" xfId="1" applyNumberFormat="1" applyFont="1" applyFill="1" applyBorder="1" applyAlignment="1" applyProtection="1">
      <alignment horizontal="center" vertical="center" shrinkToFit="1"/>
      <protection locked="0"/>
    </xf>
    <xf numFmtId="0" fontId="2" fillId="0" borderId="19" xfId="1" applyFont="1" applyBorder="1" applyAlignment="1" applyProtection="1">
      <alignment horizontal="center" vertical="center" shrinkToFit="1"/>
      <protection hidden="1"/>
    </xf>
    <xf numFmtId="0" fontId="2" fillId="2" borderId="17" xfId="1" applyFont="1" applyFill="1" applyBorder="1" applyAlignment="1" applyProtection="1">
      <alignment horizontal="center" vertical="center" shrinkToFit="1"/>
      <protection locked="0"/>
    </xf>
    <xf numFmtId="49" fontId="2" fillId="2" borderId="18" xfId="1" applyNumberFormat="1" applyFont="1" applyFill="1" applyBorder="1" applyAlignment="1" applyProtection="1">
      <alignment horizontal="center" vertical="center"/>
      <protection locked="0"/>
    </xf>
    <xf numFmtId="176" fontId="2" fillId="2" borderId="57" xfId="1" applyNumberFormat="1" applyFont="1" applyFill="1" applyBorder="1" applyAlignment="1" applyProtection="1">
      <alignment horizontal="center" vertical="center" shrinkToFit="1"/>
      <protection locked="0"/>
    </xf>
    <xf numFmtId="0" fontId="2" fillId="0" borderId="58" xfId="1" applyFont="1" applyBorder="1" applyAlignment="1" applyProtection="1">
      <alignment horizontal="center" vertical="center" shrinkToFit="1"/>
      <protection hidden="1"/>
    </xf>
    <xf numFmtId="0" fontId="2" fillId="2" borderId="57" xfId="1" applyFont="1" applyFill="1" applyBorder="1" applyAlignment="1" applyProtection="1">
      <alignment horizontal="center" vertical="center" shrinkToFit="1"/>
      <protection locked="0"/>
    </xf>
    <xf numFmtId="49" fontId="2" fillId="2" borderId="59" xfId="1" applyNumberFormat="1" applyFont="1" applyFill="1" applyBorder="1" applyAlignment="1" applyProtection="1">
      <alignment horizontal="center" vertical="center"/>
      <protection locked="0"/>
    </xf>
    <xf numFmtId="176" fontId="7" fillId="0" borderId="13" xfId="1" applyNumberFormat="1" applyFont="1" applyBorder="1" applyAlignment="1" applyProtection="1">
      <alignment horizontal="center" vertical="center" shrinkToFit="1"/>
      <protection hidden="1"/>
    </xf>
    <xf numFmtId="176" fontId="7" fillId="0" borderId="29" xfId="1" applyNumberFormat="1" applyFont="1" applyBorder="1" applyAlignment="1" applyProtection="1">
      <alignment horizontal="center" vertical="center" shrinkToFit="1"/>
      <protection hidden="1"/>
    </xf>
    <xf numFmtId="182" fontId="7" fillId="0" borderId="9" xfId="1" applyNumberFormat="1" applyFont="1" applyBorder="1" applyAlignment="1" applyProtection="1">
      <alignment horizontal="center" vertical="center"/>
      <protection hidden="1"/>
    </xf>
    <xf numFmtId="176" fontId="2" fillId="2" borderId="24" xfId="1" applyNumberFormat="1" applyFont="1" applyFill="1" applyBorder="1" applyAlignment="1" applyProtection="1">
      <alignment horizontal="center" vertical="center" shrinkToFit="1"/>
      <protection locked="0"/>
    </xf>
    <xf numFmtId="0" fontId="2" fillId="0" borderId="26" xfId="1" applyFont="1" applyBorder="1" applyAlignment="1" applyProtection="1">
      <alignment horizontal="center" vertical="center" shrinkToFit="1"/>
      <protection hidden="1"/>
    </xf>
    <xf numFmtId="0" fontId="2" fillId="2" borderId="24" xfId="1" applyFont="1" applyFill="1" applyBorder="1" applyAlignment="1" applyProtection="1">
      <alignment horizontal="center" vertical="center" shrinkToFit="1"/>
      <protection locked="0"/>
    </xf>
    <xf numFmtId="49" fontId="2" fillId="2" borderId="25" xfId="1" applyNumberFormat="1" applyFont="1" applyFill="1" applyBorder="1" applyAlignment="1" applyProtection="1">
      <alignment horizontal="center" vertical="center"/>
      <protection locked="0"/>
    </xf>
    <xf numFmtId="178" fontId="2" fillId="0" borderId="2" xfId="1" applyNumberFormat="1" applyFont="1" applyBorder="1" applyAlignment="1" applyProtection="1">
      <alignment horizontal="center" vertical="center" shrinkToFit="1"/>
      <protection hidden="1"/>
    </xf>
    <xf numFmtId="0" fontId="2" fillId="0" borderId="2" xfId="1" applyFont="1" applyBorder="1" applyAlignment="1" applyProtection="1">
      <alignment horizontal="center" vertical="center" shrinkToFit="1"/>
      <protection hidden="1"/>
    </xf>
    <xf numFmtId="179" fontId="2" fillId="0" borderId="2" xfId="1" applyNumberFormat="1" applyFont="1" applyBorder="1" applyAlignment="1" applyProtection="1">
      <alignment horizontal="center" vertical="center" shrinkToFit="1"/>
      <protection hidden="1"/>
    </xf>
    <xf numFmtId="0" fontId="2" fillId="2" borderId="9" xfId="1" applyFont="1" applyFill="1" applyBorder="1" applyAlignment="1" applyProtection="1">
      <alignment horizontal="center" vertical="center" shrinkToFit="1"/>
      <protection locked="0"/>
    </xf>
    <xf numFmtId="0" fontId="2" fillId="2" borderId="11" xfId="1" applyFont="1" applyFill="1" applyBorder="1" applyAlignment="1" applyProtection="1">
      <alignment horizontal="center" vertical="center" shrinkToFit="1"/>
      <protection locked="0"/>
    </xf>
    <xf numFmtId="178" fontId="7" fillId="0" borderId="1" xfId="1" applyNumberFormat="1" applyFont="1" applyBorder="1" applyAlignment="1" applyProtection="1">
      <alignment horizontal="center" vertical="center" shrinkToFit="1"/>
      <protection hidden="1"/>
    </xf>
    <xf numFmtId="178" fontId="7" fillId="0" borderId="2" xfId="1" applyNumberFormat="1" applyFont="1" applyBorder="1" applyAlignment="1" applyProtection="1">
      <alignment horizontal="center" vertical="center" shrinkToFit="1"/>
      <protection hidden="1"/>
    </xf>
    <xf numFmtId="178" fontId="7" fillId="0" borderId="3" xfId="1" applyNumberFormat="1" applyFont="1" applyBorder="1" applyAlignment="1" applyProtection="1">
      <alignment horizontal="center" vertical="center" shrinkToFit="1"/>
      <protection hidden="1"/>
    </xf>
    <xf numFmtId="178" fontId="7" fillId="0" borderId="6" xfId="1" applyNumberFormat="1" applyFont="1" applyBorder="1" applyAlignment="1" applyProtection="1">
      <alignment horizontal="center" vertical="center" shrinkToFit="1"/>
      <protection hidden="1"/>
    </xf>
    <xf numFmtId="178" fontId="7" fillId="0" borderId="7" xfId="1" applyNumberFormat="1" applyFont="1" applyBorder="1" applyAlignment="1" applyProtection="1">
      <alignment horizontal="center" vertical="center" shrinkToFit="1"/>
      <protection hidden="1"/>
    </xf>
    <xf numFmtId="178" fontId="7" fillId="0" borderId="8" xfId="1" applyNumberFormat="1" applyFont="1" applyBorder="1" applyAlignment="1" applyProtection="1">
      <alignment horizontal="center" vertical="center" shrinkToFit="1"/>
      <protection hidden="1"/>
    </xf>
    <xf numFmtId="0" fontId="7" fillId="0" borderId="1" xfId="1" applyFont="1" applyBorder="1" applyAlignment="1" applyProtection="1">
      <alignment horizontal="center" vertical="center" shrinkToFit="1"/>
      <protection hidden="1"/>
    </xf>
    <xf numFmtId="0" fontId="7" fillId="0" borderId="2" xfId="1" applyFont="1" applyBorder="1" applyAlignment="1" applyProtection="1">
      <alignment horizontal="center" vertical="center" shrinkToFit="1"/>
      <protection hidden="1"/>
    </xf>
    <xf numFmtId="0" fontId="7" fillId="0" borderId="3" xfId="1" applyFont="1" applyBorder="1" applyAlignment="1" applyProtection="1">
      <alignment horizontal="center" vertical="center" shrinkToFit="1"/>
      <protection hidden="1"/>
    </xf>
    <xf numFmtId="0" fontId="7" fillId="0" borderId="6" xfId="1" applyFont="1" applyBorder="1" applyAlignment="1" applyProtection="1">
      <alignment horizontal="center" vertical="center" shrinkToFit="1"/>
      <protection hidden="1"/>
    </xf>
    <xf numFmtId="0" fontId="7" fillId="0" borderId="7" xfId="1" applyFont="1" applyBorder="1" applyAlignment="1" applyProtection="1">
      <alignment horizontal="center" vertical="center" shrinkToFit="1"/>
      <protection hidden="1"/>
    </xf>
    <xf numFmtId="0" fontId="7" fillId="0" borderId="8" xfId="1" applyFont="1" applyBorder="1" applyAlignment="1" applyProtection="1">
      <alignment horizontal="center" vertical="center" shrinkToFit="1"/>
      <protection hidden="1"/>
    </xf>
    <xf numFmtId="176" fontId="5" fillId="0" borderId="0" xfId="1" applyNumberFormat="1" applyFont="1" applyAlignment="1" applyProtection="1">
      <alignment horizontal="center" vertical="center"/>
      <protection hidden="1"/>
    </xf>
    <xf numFmtId="0" fontId="7" fillId="0" borderId="9" xfId="1" applyFont="1" applyBorder="1" applyAlignment="1" applyProtection="1">
      <alignment horizontal="center" vertical="center"/>
      <protection hidden="1"/>
    </xf>
    <xf numFmtId="0" fontId="7" fillId="0" borderId="11" xfId="1" applyFont="1" applyBorder="1" applyAlignment="1" applyProtection="1">
      <alignment horizontal="center" vertical="center"/>
      <protection hidden="1"/>
    </xf>
    <xf numFmtId="0" fontId="7" fillId="0" borderId="46" xfId="1" applyFont="1" applyBorder="1" applyAlignment="1" applyProtection="1">
      <alignment horizontal="right" vertical="center"/>
      <protection hidden="1"/>
    </xf>
    <xf numFmtId="0" fontId="7" fillId="0" borderId="47" xfId="1" applyFont="1" applyBorder="1" applyAlignment="1" applyProtection="1">
      <alignment horizontal="right" vertical="center"/>
      <protection hidden="1"/>
    </xf>
    <xf numFmtId="185" fontId="2" fillId="0" borderId="47" xfId="1" applyNumberFormat="1" applyFont="1" applyBorder="1" applyAlignment="1" applyProtection="1">
      <alignment horizontal="right" vertical="center"/>
      <protection hidden="1"/>
    </xf>
    <xf numFmtId="185" fontId="2" fillId="0" borderId="48" xfId="1" applyNumberFormat="1" applyFont="1" applyBorder="1" applyAlignment="1" applyProtection="1">
      <alignment horizontal="right" vertical="center"/>
      <protection hidden="1"/>
    </xf>
    <xf numFmtId="185" fontId="2" fillId="0" borderId="25" xfId="2" applyNumberFormat="1" applyFont="1" applyFill="1" applyBorder="1" applyAlignment="1" applyProtection="1">
      <alignment vertical="center"/>
      <protection hidden="1"/>
    </xf>
    <xf numFmtId="185" fontId="2" fillId="0" borderId="26" xfId="2" applyNumberFormat="1" applyFont="1" applyFill="1" applyBorder="1" applyAlignment="1" applyProtection="1">
      <alignment vertical="center"/>
      <protection hidden="1"/>
    </xf>
    <xf numFmtId="185" fontId="7" fillId="0" borderId="30" xfId="2" applyNumberFormat="1" applyFont="1" applyFill="1" applyBorder="1" applyAlignment="1" applyProtection="1">
      <alignment horizontal="center" vertical="center"/>
      <protection hidden="1"/>
    </xf>
    <xf numFmtId="185" fontId="7" fillId="0" borderId="39" xfId="2" applyNumberFormat="1" applyFont="1" applyFill="1" applyBorder="1" applyAlignment="1" applyProtection="1">
      <alignment horizontal="center" vertical="center"/>
      <protection hidden="1"/>
    </xf>
    <xf numFmtId="185" fontId="7" fillId="0" borderId="9" xfId="1" applyNumberFormat="1" applyFont="1" applyBorder="1" applyAlignment="1" applyProtection="1">
      <alignment horizontal="center" vertical="center"/>
      <protection hidden="1"/>
    </xf>
    <xf numFmtId="185" fontId="7" fillId="0" borderId="10" xfId="1" applyNumberFormat="1" applyFont="1" applyBorder="1" applyAlignment="1" applyProtection="1">
      <alignment horizontal="center" vertical="center"/>
      <protection hidden="1"/>
    </xf>
    <xf numFmtId="185" fontId="7" fillId="0" borderId="11" xfId="1" applyNumberFormat="1" applyFont="1" applyBorder="1" applyAlignment="1" applyProtection="1">
      <alignment horizontal="center" vertical="center"/>
      <protection hidden="1"/>
    </xf>
    <xf numFmtId="49" fontId="2" fillId="0" borderId="30" xfId="1" applyNumberFormat="1" applyFont="1" applyBorder="1" applyAlignment="1" applyProtection="1">
      <alignment horizontal="center" vertical="center"/>
      <protection hidden="1"/>
    </xf>
    <xf numFmtId="49" fontId="2" fillId="0" borderId="21" xfId="1" applyNumberFormat="1" applyFont="1" applyBorder="1" applyAlignment="1" applyProtection="1">
      <alignment horizontal="center" vertical="center"/>
      <protection hidden="1"/>
    </xf>
    <xf numFmtId="9" fontId="2" fillId="0" borderId="21" xfId="1" applyNumberFormat="1" applyFont="1" applyBorder="1" applyAlignment="1" applyProtection="1">
      <alignment horizontal="center" vertical="center"/>
      <protection hidden="1"/>
    </xf>
    <xf numFmtId="9" fontId="2" fillId="0" borderId="25" xfId="1" applyNumberFormat="1" applyFont="1" applyBorder="1" applyAlignment="1" applyProtection="1">
      <alignment horizontal="center" vertical="center"/>
      <protection hidden="1"/>
    </xf>
    <xf numFmtId="0" fontId="2" fillId="2" borderId="23" xfId="1" applyFont="1" applyFill="1" applyBorder="1" applyAlignment="1" applyProtection="1">
      <alignment horizontal="left" vertical="center" indent="1" shrinkToFit="1"/>
      <protection locked="0"/>
    </xf>
    <xf numFmtId="0" fontId="2" fillId="2" borderId="22" xfId="1" applyFont="1" applyFill="1" applyBorder="1" applyAlignment="1" applyProtection="1">
      <alignment horizontal="left" vertical="center" indent="1" shrinkToFit="1"/>
      <protection locked="0"/>
    </xf>
    <xf numFmtId="0" fontId="2" fillId="2" borderId="38" xfId="1" applyFont="1" applyFill="1" applyBorder="1" applyAlignment="1" applyProtection="1">
      <alignment horizontal="left" vertical="center" indent="1"/>
      <protection locked="0"/>
    </xf>
    <xf numFmtId="0" fontId="2" fillId="2" borderId="19" xfId="1" applyFont="1" applyFill="1" applyBorder="1" applyAlignment="1" applyProtection="1">
      <alignment horizontal="left" vertical="center" indent="1"/>
      <protection locked="0"/>
    </xf>
    <xf numFmtId="0" fontId="2" fillId="2" borderId="27" xfId="1" applyFont="1" applyFill="1" applyBorder="1" applyAlignment="1" applyProtection="1">
      <alignment horizontal="left" vertical="center" indent="1" shrinkToFit="1"/>
      <protection locked="0"/>
    </xf>
    <xf numFmtId="0" fontId="2" fillId="2" borderId="26" xfId="1" applyFont="1" applyFill="1" applyBorder="1" applyAlignment="1" applyProtection="1">
      <alignment horizontal="left" vertical="center" indent="1" shrinkToFit="1"/>
      <protection locked="0"/>
    </xf>
    <xf numFmtId="0" fontId="2" fillId="2" borderId="1" xfId="1" applyFont="1" applyFill="1" applyBorder="1" applyAlignment="1" applyProtection="1">
      <alignment vertical="center" wrapText="1"/>
      <protection locked="0"/>
    </xf>
    <xf numFmtId="0" fontId="2" fillId="2" borderId="2" xfId="1" applyFont="1" applyFill="1" applyBorder="1" applyAlignment="1" applyProtection="1">
      <alignment vertical="center" wrapText="1"/>
      <protection locked="0"/>
    </xf>
    <xf numFmtId="0" fontId="2" fillId="2" borderId="3" xfId="1" applyFont="1" applyFill="1" applyBorder="1" applyAlignment="1" applyProtection="1">
      <alignment vertical="center" wrapText="1"/>
      <protection locked="0"/>
    </xf>
    <xf numFmtId="0" fontId="2" fillId="2" borderId="4" xfId="1" applyFont="1" applyFill="1" applyBorder="1" applyAlignment="1" applyProtection="1">
      <alignment vertical="center" wrapText="1"/>
      <protection locked="0"/>
    </xf>
    <xf numFmtId="0" fontId="2" fillId="2" borderId="0" xfId="1" applyFont="1" applyFill="1" applyAlignment="1" applyProtection="1">
      <alignment vertical="center" wrapText="1"/>
      <protection locked="0"/>
    </xf>
    <xf numFmtId="0" fontId="2" fillId="2" borderId="5" xfId="1" applyFont="1" applyFill="1" applyBorder="1" applyAlignment="1" applyProtection="1">
      <alignment vertical="center" wrapText="1"/>
      <protection locked="0"/>
    </xf>
    <xf numFmtId="0" fontId="2" fillId="2" borderId="6" xfId="1" applyFont="1" applyFill="1" applyBorder="1" applyAlignment="1" applyProtection="1">
      <alignment vertical="center" wrapText="1"/>
      <protection locked="0"/>
    </xf>
    <xf numFmtId="0" fontId="2" fillId="2" borderId="7" xfId="1" applyFont="1" applyFill="1" applyBorder="1" applyAlignment="1" applyProtection="1">
      <alignment vertical="center" wrapText="1"/>
      <protection locked="0"/>
    </xf>
    <xf numFmtId="0" fontId="2" fillId="2" borderId="8" xfId="1" applyFont="1" applyFill="1" applyBorder="1" applyAlignment="1" applyProtection="1">
      <alignment vertical="center" wrapText="1"/>
      <protection locked="0"/>
    </xf>
    <xf numFmtId="180" fontId="2" fillId="0" borderId="21" xfId="2" applyNumberFormat="1" applyFont="1" applyFill="1" applyBorder="1" applyAlignment="1" applyProtection="1">
      <alignment horizontal="center" vertical="center" shrinkToFit="1"/>
      <protection hidden="1"/>
    </xf>
    <xf numFmtId="180" fontId="2" fillId="0" borderId="22" xfId="2" applyNumberFormat="1" applyFont="1" applyFill="1" applyBorder="1" applyAlignment="1" applyProtection="1">
      <alignment horizontal="center" vertical="center" shrinkToFit="1"/>
      <protection hidden="1"/>
    </xf>
    <xf numFmtId="0" fontId="9" fillId="0" borderId="9" xfId="1" applyFont="1" applyBorder="1" applyAlignment="1" applyProtection="1">
      <alignment horizontal="center" vertical="center"/>
      <protection hidden="1"/>
    </xf>
    <xf numFmtId="0" fontId="9" fillId="0" borderId="11" xfId="1" applyFont="1" applyBorder="1" applyAlignment="1" applyProtection="1">
      <alignment horizontal="center" vertical="center"/>
      <protection hidden="1"/>
    </xf>
    <xf numFmtId="180" fontId="2" fillId="0" borderId="30" xfId="2" applyNumberFormat="1" applyFont="1" applyFill="1" applyBorder="1" applyAlignment="1" applyProtection="1">
      <alignment horizontal="center" vertical="center" shrinkToFit="1"/>
      <protection hidden="1"/>
    </xf>
    <xf numFmtId="180" fontId="2" fillId="0" borderId="39" xfId="2" applyNumberFormat="1" applyFont="1" applyFill="1" applyBorder="1" applyAlignment="1" applyProtection="1">
      <alignment horizontal="center" vertical="center" shrinkToFit="1"/>
      <protection hidden="1"/>
    </xf>
    <xf numFmtId="180" fontId="2" fillId="0" borderId="25" xfId="2" applyNumberFormat="1" applyFont="1" applyFill="1" applyBorder="1" applyAlignment="1" applyProtection="1">
      <alignment horizontal="center" vertical="center"/>
      <protection hidden="1"/>
    </xf>
    <xf numFmtId="180" fontId="2" fillId="0" borderId="26" xfId="2" applyNumberFormat="1" applyFont="1" applyFill="1" applyBorder="1" applyAlignment="1" applyProtection="1">
      <alignment horizontal="center" vertical="center"/>
      <protection hidden="1"/>
    </xf>
    <xf numFmtId="185" fontId="2" fillId="0" borderId="21" xfId="2" applyNumberFormat="1" applyFont="1" applyFill="1" applyBorder="1" applyAlignment="1" applyProtection="1">
      <alignment vertical="center"/>
      <protection hidden="1"/>
    </xf>
    <xf numFmtId="185" fontId="2" fillId="0" borderId="22" xfId="2" applyNumberFormat="1" applyFont="1" applyFill="1" applyBorder="1" applyAlignment="1" applyProtection="1">
      <alignment vertical="center"/>
      <protection hidden="1"/>
    </xf>
    <xf numFmtId="185" fontId="2" fillId="0" borderId="30" xfId="2" applyNumberFormat="1" applyFont="1" applyFill="1" applyBorder="1" applyAlignment="1" applyProtection="1">
      <alignment vertical="center"/>
      <protection hidden="1"/>
    </xf>
    <xf numFmtId="185" fontId="2" fillId="0" borderId="39" xfId="2" applyNumberFormat="1" applyFont="1" applyFill="1" applyBorder="1" applyAlignment="1" applyProtection="1">
      <alignment vertical="center"/>
      <protection hidden="1"/>
    </xf>
    <xf numFmtId="180" fontId="2" fillId="0" borderId="2" xfId="2" applyNumberFormat="1" applyFont="1" applyFill="1" applyBorder="1" applyAlignment="1" applyProtection="1">
      <alignment horizontal="center" vertical="center" shrinkToFit="1"/>
      <protection hidden="1"/>
    </xf>
    <xf numFmtId="180" fontId="2" fillId="0" borderId="25" xfId="2" applyNumberFormat="1" applyFont="1" applyFill="1" applyBorder="1" applyAlignment="1" applyProtection="1">
      <alignment horizontal="center" vertical="center" shrinkToFit="1"/>
      <protection hidden="1"/>
    </xf>
    <xf numFmtId="180" fontId="2" fillId="0" borderId="26" xfId="2" applyNumberFormat="1" applyFont="1" applyFill="1" applyBorder="1" applyAlignment="1" applyProtection="1">
      <alignment horizontal="center" vertical="center" shrinkToFit="1"/>
      <protection hidden="1"/>
    </xf>
    <xf numFmtId="186" fontId="16" fillId="0" borderId="9" xfId="2" applyNumberFormat="1" applyFont="1" applyFill="1" applyBorder="1" applyAlignment="1" applyProtection="1">
      <alignment vertical="center"/>
      <protection hidden="1"/>
    </xf>
    <xf numFmtId="186" fontId="16" fillId="0" borderId="10" xfId="2" applyNumberFormat="1" applyFont="1" applyFill="1" applyBorder="1" applyAlignment="1" applyProtection="1">
      <alignment vertical="center"/>
      <protection hidden="1"/>
    </xf>
    <xf numFmtId="186" fontId="16" fillId="0" borderId="11" xfId="2" applyNumberFormat="1" applyFont="1" applyFill="1" applyBorder="1" applyAlignment="1" applyProtection="1">
      <alignment vertical="center"/>
      <protection hidden="1"/>
    </xf>
    <xf numFmtId="49" fontId="2" fillId="2" borderId="9" xfId="1" applyNumberFormat="1" applyFont="1" applyFill="1" applyBorder="1" applyAlignment="1" applyProtection="1">
      <alignment horizontal="left" vertical="center"/>
      <protection locked="0"/>
    </xf>
    <xf numFmtId="49" fontId="2" fillId="2" borderId="10" xfId="1" applyNumberFormat="1" applyFont="1" applyFill="1" applyBorder="1" applyAlignment="1" applyProtection="1">
      <alignment horizontal="left" vertical="center"/>
      <protection locked="0"/>
    </xf>
    <xf numFmtId="49" fontId="2" fillId="2" borderId="11" xfId="1" applyNumberFormat="1" applyFont="1" applyFill="1" applyBorder="1" applyAlignment="1" applyProtection="1">
      <alignment horizontal="left" vertical="center"/>
      <protection locked="0"/>
    </xf>
    <xf numFmtId="0" fontId="2" fillId="0" borderId="21" xfId="1" applyFont="1" applyBorder="1" applyAlignment="1" applyProtection="1">
      <alignment horizontal="left" vertical="center" shrinkToFit="1"/>
      <protection hidden="1"/>
    </xf>
    <xf numFmtId="0" fontId="2" fillId="0" borderId="23" xfId="1" applyFont="1" applyBorder="1" applyAlignment="1" applyProtection="1">
      <alignment horizontal="left" vertical="center" shrinkToFit="1"/>
      <protection hidden="1"/>
    </xf>
    <xf numFmtId="0" fontId="2" fillId="0" borderId="22" xfId="1" applyFont="1" applyBorder="1" applyAlignment="1" applyProtection="1">
      <alignment horizontal="left" vertical="center" shrinkToFit="1"/>
      <protection hidden="1"/>
    </xf>
    <xf numFmtId="0" fontId="2" fillId="0" borderId="20" xfId="1" applyFont="1" applyBorder="1" applyAlignment="1" applyProtection="1">
      <alignment horizontal="center" vertical="center" shrinkToFit="1"/>
      <protection hidden="1"/>
    </xf>
    <xf numFmtId="179" fontId="2" fillId="0" borderId="20" xfId="1" applyNumberFormat="1" applyFont="1" applyBorder="1" applyAlignment="1" applyProtection="1">
      <alignment vertical="center" shrinkToFit="1"/>
      <protection hidden="1"/>
    </xf>
    <xf numFmtId="179" fontId="2" fillId="0" borderId="20" xfId="2" applyNumberFormat="1" applyFont="1" applyFill="1" applyBorder="1" applyAlignment="1" applyProtection="1">
      <alignment vertical="center" shrinkToFit="1"/>
      <protection hidden="1"/>
    </xf>
    <xf numFmtId="185" fontId="2" fillId="0" borderId="20" xfId="2" applyNumberFormat="1" applyFont="1" applyFill="1" applyBorder="1" applyAlignment="1" applyProtection="1">
      <alignment vertical="center" shrinkToFit="1"/>
      <protection hidden="1"/>
    </xf>
    <xf numFmtId="0" fontId="2" fillId="0" borderId="30" xfId="1" applyFont="1" applyBorder="1" applyAlignment="1" applyProtection="1">
      <alignment horizontal="left" vertical="center" shrinkToFit="1"/>
      <protection hidden="1"/>
    </xf>
    <xf numFmtId="0" fontId="2" fillId="0" borderId="31" xfId="1" applyFont="1" applyBorder="1" applyAlignment="1" applyProtection="1">
      <alignment horizontal="left" vertical="center" shrinkToFit="1"/>
      <protection hidden="1"/>
    </xf>
    <xf numFmtId="0" fontId="2" fillId="0" borderId="39" xfId="1" applyFont="1" applyBorder="1" applyAlignment="1" applyProtection="1">
      <alignment horizontal="left" vertical="center" shrinkToFit="1"/>
      <protection hidden="1"/>
    </xf>
    <xf numFmtId="0" fontId="7" fillId="0" borderId="10" xfId="1" applyFont="1" applyBorder="1" applyAlignment="1" applyProtection="1">
      <alignment horizontal="center" vertical="center"/>
      <protection hidden="1"/>
    </xf>
    <xf numFmtId="0" fontId="7" fillId="0" borderId="29" xfId="1" applyFont="1" applyBorder="1" applyAlignment="1" applyProtection="1">
      <alignment horizontal="center" vertical="center"/>
      <protection hidden="1"/>
    </xf>
    <xf numFmtId="179" fontId="2" fillId="0" borderId="17" xfId="2" applyNumberFormat="1" applyFont="1" applyFill="1" applyBorder="1" applyAlignment="1" applyProtection="1">
      <alignment vertical="center" shrinkToFit="1"/>
      <protection hidden="1"/>
    </xf>
    <xf numFmtId="179" fontId="2" fillId="0" borderId="17" xfId="1" applyNumberFormat="1" applyFont="1" applyBorder="1" applyAlignment="1" applyProtection="1">
      <alignment vertical="center" shrinkToFit="1"/>
      <protection hidden="1"/>
    </xf>
    <xf numFmtId="0" fontId="2" fillId="0" borderId="17" xfId="1" applyFont="1" applyBorder="1" applyAlignment="1" applyProtection="1">
      <alignment horizontal="center" vertical="center" shrinkToFit="1"/>
      <protection hidden="1"/>
    </xf>
    <xf numFmtId="38" fontId="17" fillId="0" borderId="37" xfId="2" applyFont="1" applyFill="1" applyBorder="1" applyAlignment="1" applyProtection="1">
      <alignment horizontal="right" vertical="center"/>
      <protection hidden="1"/>
    </xf>
    <xf numFmtId="38" fontId="17" fillId="0" borderId="7" xfId="2" applyFont="1" applyFill="1" applyBorder="1" applyAlignment="1" applyProtection="1">
      <alignment horizontal="right" vertical="center"/>
      <protection hidden="1"/>
    </xf>
    <xf numFmtId="49" fontId="17" fillId="2" borderId="2" xfId="1" applyNumberFormat="1" applyFont="1" applyFill="1" applyBorder="1" applyAlignment="1" applyProtection="1">
      <alignment horizontal="right" vertical="center"/>
      <protection locked="0"/>
    </xf>
    <xf numFmtId="49" fontId="17" fillId="2" borderId="38" xfId="1" applyNumberFormat="1" applyFont="1" applyFill="1" applyBorder="1" applyAlignment="1" applyProtection="1">
      <alignment horizontal="right" vertical="center"/>
      <protection locked="0"/>
    </xf>
    <xf numFmtId="0" fontId="2" fillId="2" borderId="51" xfId="1" applyFont="1" applyFill="1" applyBorder="1" applyAlignment="1" applyProtection="1">
      <alignment horizontal="left" vertical="center" indent="1" shrinkToFit="1"/>
      <protection locked="0"/>
    </xf>
    <xf numFmtId="0" fontId="2" fillId="2" borderId="52" xfId="1" applyFont="1" applyFill="1" applyBorder="1" applyAlignment="1" applyProtection="1">
      <alignment horizontal="left" vertical="center" indent="1" shrinkToFit="1"/>
      <protection locked="0"/>
    </xf>
    <xf numFmtId="0" fontId="2" fillId="2" borderId="50" xfId="1" applyFont="1" applyFill="1" applyBorder="1" applyAlignment="1" applyProtection="1">
      <alignment horizontal="left" vertical="center" indent="1" shrinkToFit="1"/>
      <protection locked="0"/>
    </xf>
    <xf numFmtId="0" fontId="2" fillId="2" borderId="44" xfId="1" applyFont="1" applyFill="1" applyBorder="1" applyAlignment="1" applyProtection="1">
      <alignment horizontal="left" vertical="center" indent="1" shrinkToFit="1"/>
      <protection locked="0"/>
    </xf>
    <xf numFmtId="0" fontId="2" fillId="0" borderId="22" xfId="1" applyFont="1" applyBorder="1" applyAlignment="1" applyProtection="1">
      <alignment horizontal="center" vertical="center"/>
      <protection hidden="1"/>
    </xf>
    <xf numFmtId="0" fontId="2" fillId="0" borderId="26" xfId="1" applyFont="1" applyBorder="1" applyAlignment="1" applyProtection="1">
      <alignment horizontal="center" vertical="center"/>
      <protection hidden="1"/>
    </xf>
    <xf numFmtId="0" fontId="2" fillId="0" borderId="2" xfId="1" applyFont="1" applyBorder="1" applyAlignment="1" applyProtection="1">
      <alignment horizontal="center" vertical="center" shrinkToFit="1"/>
      <protection hidden="1"/>
    </xf>
    <xf numFmtId="177" fontId="2" fillId="2" borderId="0" xfId="1" applyNumberFormat="1" applyFont="1" applyFill="1" applyAlignment="1" applyProtection="1">
      <alignment horizontal="center" vertical="center" shrinkToFit="1"/>
      <protection locked="0"/>
    </xf>
    <xf numFmtId="49" fontId="2" fillId="2" borderId="2" xfId="1" applyNumberFormat="1" applyFont="1" applyFill="1" applyBorder="1" applyAlignment="1" applyProtection="1">
      <alignment horizontal="center" vertical="center"/>
      <protection locked="0"/>
    </xf>
    <xf numFmtId="49" fontId="2" fillId="2" borderId="3" xfId="1" applyNumberFormat="1" applyFont="1" applyFill="1" applyBorder="1" applyAlignment="1" applyProtection="1">
      <alignment horizontal="center" vertical="center"/>
      <protection locked="0"/>
    </xf>
    <xf numFmtId="0" fontId="11" fillId="2" borderId="0" xfId="1" applyFont="1" applyFill="1" applyAlignment="1" applyProtection="1">
      <alignment vertical="center" shrinkToFit="1"/>
      <protection locked="0"/>
    </xf>
    <xf numFmtId="0" fontId="11" fillId="2" borderId="5" xfId="1" applyFont="1" applyFill="1" applyBorder="1" applyAlignment="1" applyProtection="1">
      <alignment vertical="center" shrinkToFit="1"/>
      <protection locked="0"/>
    </xf>
    <xf numFmtId="0" fontId="2" fillId="2" borderId="0" xfId="1" applyFont="1" applyFill="1" applyAlignment="1" applyProtection="1">
      <alignment vertical="center"/>
      <protection locked="0"/>
    </xf>
    <xf numFmtId="185" fontId="2" fillId="0" borderId="44" xfId="1" applyNumberFormat="1" applyFont="1" applyBorder="1" applyAlignment="1" applyProtection="1">
      <alignment horizontal="right" vertical="center"/>
      <protection hidden="1"/>
    </xf>
    <xf numFmtId="185" fontId="2" fillId="0" borderId="45" xfId="1" applyNumberFormat="1" applyFont="1" applyBorder="1" applyAlignment="1" applyProtection="1">
      <alignment horizontal="right" vertical="center"/>
      <protection hidden="1"/>
    </xf>
    <xf numFmtId="185" fontId="2" fillId="0" borderId="41" xfId="1" applyNumberFormat="1" applyFont="1" applyBorder="1" applyAlignment="1" applyProtection="1">
      <alignment horizontal="right" vertical="center"/>
      <protection hidden="1"/>
    </xf>
    <xf numFmtId="185" fontId="2" fillId="0" borderId="42" xfId="1" applyNumberFormat="1" applyFont="1" applyBorder="1" applyAlignment="1" applyProtection="1">
      <alignment horizontal="right" vertical="center"/>
      <protection hidden="1"/>
    </xf>
    <xf numFmtId="0" fontId="7" fillId="0" borderId="43" xfId="1" applyFont="1" applyBorder="1" applyAlignment="1" applyProtection="1">
      <alignment horizontal="right" vertical="center"/>
      <protection hidden="1"/>
    </xf>
    <xf numFmtId="0" fontId="7" fillId="0" borderId="44" xfId="1" applyFont="1" applyBorder="1" applyAlignment="1" applyProtection="1">
      <alignment horizontal="right" vertical="center"/>
      <protection hidden="1"/>
    </xf>
    <xf numFmtId="0" fontId="7" fillId="0" borderId="40" xfId="1" applyFont="1" applyBorder="1" applyAlignment="1" applyProtection="1">
      <alignment horizontal="right" vertical="center"/>
      <protection hidden="1"/>
    </xf>
    <xf numFmtId="0" fontId="7" fillId="0" borderId="41" xfId="1" applyFont="1" applyBorder="1" applyAlignment="1" applyProtection="1">
      <alignment horizontal="right" vertical="center"/>
      <protection hidden="1"/>
    </xf>
    <xf numFmtId="0" fontId="2" fillId="2" borderId="7" xfId="1" applyFont="1" applyFill="1" applyBorder="1" applyAlignment="1" applyProtection="1">
      <alignment vertical="center"/>
      <protection locked="0"/>
    </xf>
    <xf numFmtId="185" fontId="2" fillId="0" borderId="17" xfId="2" applyNumberFormat="1" applyFont="1" applyFill="1" applyBorder="1" applyAlignment="1" applyProtection="1">
      <alignment vertical="center" shrinkToFit="1"/>
      <protection hidden="1"/>
    </xf>
    <xf numFmtId="0" fontId="2" fillId="0" borderId="24" xfId="1" applyFont="1" applyBorder="1" applyAlignment="1" applyProtection="1">
      <alignment horizontal="center" vertical="center" shrinkToFit="1"/>
      <protection hidden="1"/>
    </xf>
    <xf numFmtId="179" fontId="2" fillId="0" borderId="24" xfId="1" applyNumberFormat="1" applyFont="1" applyBorder="1" applyAlignment="1" applyProtection="1">
      <alignment vertical="center" shrinkToFit="1"/>
      <protection hidden="1"/>
    </xf>
    <xf numFmtId="179" fontId="2" fillId="0" borderId="24" xfId="2" applyNumberFormat="1" applyFont="1" applyFill="1" applyBorder="1" applyAlignment="1" applyProtection="1">
      <alignment vertical="center" shrinkToFit="1"/>
      <protection hidden="1"/>
    </xf>
    <xf numFmtId="179" fontId="2" fillId="0" borderId="2" xfId="1" applyNumberFormat="1" applyFont="1" applyBorder="1" applyAlignment="1" applyProtection="1">
      <alignment vertical="center" shrinkToFit="1"/>
      <protection hidden="1"/>
    </xf>
    <xf numFmtId="179" fontId="2" fillId="0" borderId="2" xfId="2" applyNumberFormat="1" applyFont="1" applyFill="1" applyBorder="1" applyAlignment="1" applyProtection="1">
      <alignment vertical="center" shrinkToFit="1"/>
      <protection hidden="1"/>
    </xf>
    <xf numFmtId="185" fontId="2" fillId="0" borderId="2" xfId="2" applyNumberFormat="1" applyFont="1" applyFill="1" applyBorder="1" applyAlignment="1" applyProtection="1">
      <alignment vertical="center" shrinkToFit="1"/>
      <protection hidden="1"/>
    </xf>
    <xf numFmtId="185" fontId="2" fillId="0" borderId="24" xfId="2" applyNumberFormat="1" applyFont="1" applyFill="1" applyBorder="1" applyAlignment="1" applyProtection="1">
      <alignment vertical="center" shrinkToFit="1"/>
      <protection hidden="1"/>
    </xf>
    <xf numFmtId="185" fontId="2" fillId="0" borderId="47" xfId="2" applyNumberFormat="1" applyFont="1" applyFill="1" applyBorder="1" applyAlignment="1" applyProtection="1">
      <alignment horizontal="right" vertical="center"/>
      <protection hidden="1"/>
    </xf>
    <xf numFmtId="185" fontId="2" fillId="0" borderId="48" xfId="2" applyNumberFormat="1" applyFont="1" applyFill="1" applyBorder="1" applyAlignment="1" applyProtection="1">
      <alignment horizontal="right" vertical="center"/>
      <protection hidden="1"/>
    </xf>
    <xf numFmtId="0" fontId="2" fillId="0" borderId="39" xfId="1" applyFont="1" applyBorder="1" applyAlignment="1" applyProtection="1">
      <alignment horizontal="center" vertical="center"/>
      <protection hidden="1"/>
    </xf>
    <xf numFmtId="0" fontId="2" fillId="0" borderId="25" xfId="1" applyFont="1" applyBorder="1" applyAlignment="1" applyProtection="1">
      <alignment horizontal="left" vertical="center" shrinkToFit="1"/>
      <protection hidden="1"/>
    </xf>
    <xf numFmtId="0" fontId="2" fillId="0" borderId="26" xfId="1" applyFont="1" applyBorder="1" applyAlignment="1" applyProtection="1">
      <alignment horizontal="left" vertical="center" shrinkToFit="1"/>
      <protection hidden="1"/>
    </xf>
    <xf numFmtId="0" fontId="2" fillId="0" borderId="27" xfId="1" applyFont="1" applyBorder="1" applyAlignment="1" applyProtection="1">
      <alignment horizontal="left" vertical="center" shrinkToFit="1"/>
      <protection hidden="1"/>
    </xf>
    <xf numFmtId="0" fontId="2" fillId="0" borderId="2" xfId="1" applyFont="1" applyBorder="1" applyAlignment="1" applyProtection="1">
      <alignment horizontal="left" vertical="center" shrinkToFit="1"/>
      <protection hidden="1"/>
    </xf>
    <xf numFmtId="40" fontId="7" fillId="0" borderId="29" xfId="2" applyNumberFormat="1" applyFont="1" applyFill="1" applyBorder="1" applyAlignment="1" applyProtection="1">
      <alignment horizontal="center" vertical="center" shrinkToFit="1"/>
      <protection hidden="1"/>
    </xf>
    <xf numFmtId="0" fontId="2" fillId="2" borderId="21" xfId="1" applyFont="1" applyFill="1" applyBorder="1" applyAlignment="1" applyProtection="1">
      <alignment horizontal="center" vertical="center" shrinkToFit="1"/>
      <protection locked="0"/>
    </xf>
    <xf numFmtId="0" fontId="2" fillId="2" borderId="22" xfId="1" applyFont="1" applyFill="1" applyBorder="1" applyAlignment="1" applyProtection="1">
      <alignment horizontal="center" vertical="center" shrinkToFit="1"/>
      <protection locked="0"/>
    </xf>
    <xf numFmtId="49" fontId="2" fillId="2" borderId="21" xfId="1" applyNumberFormat="1" applyFont="1" applyFill="1" applyBorder="1" applyAlignment="1" applyProtection="1">
      <alignment vertical="center" shrinkToFit="1"/>
      <protection locked="0"/>
    </xf>
    <xf numFmtId="49" fontId="2" fillId="2" borderId="22" xfId="1" applyNumberFormat="1" applyFont="1" applyFill="1" applyBorder="1" applyAlignment="1" applyProtection="1">
      <alignment vertical="center" shrinkToFit="1"/>
      <protection locked="0"/>
    </xf>
    <xf numFmtId="49" fontId="2" fillId="2" borderId="23" xfId="1" applyNumberFormat="1" applyFont="1" applyFill="1" applyBorder="1" applyAlignment="1" applyProtection="1">
      <alignment vertical="center" shrinkToFit="1"/>
      <protection locked="0"/>
    </xf>
    <xf numFmtId="182" fontId="2" fillId="2" borderId="21" xfId="1" applyNumberFormat="1" applyFont="1" applyFill="1" applyBorder="1" applyAlignment="1" applyProtection="1">
      <alignment vertical="center"/>
      <protection locked="0"/>
    </xf>
    <xf numFmtId="182" fontId="2" fillId="2" borderId="22" xfId="1" applyNumberFormat="1" applyFont="1" applyFill="1" applyBorder="1" applyAlignment="1" applyProtection="1">
      <alignment vertical="center"/>
      <protection locked="0"/>
    </xf>
    <xf numFmtId="180" fontId="2" fillId="0" borderId="21" xfId="2" applyNumberFormat="1" applyFont="1" applyFill="1" applyBorder="1" applyAlignment="1" applyProtection="1">
      <alignment vertical="center"/>
      <protection hidden="1"/>
    </xf>
    <xf numFmtId="180" fontId="2" fillId="0" borderId="22" xfId="2" applyNumberFormat="1" applyFont="1" applyFill="1" applyBorder="1" applyAlignment="1" applyProtection="1">
      <alignment vertical="center"/>
      <protection hidden="1"/>
    </xf>
    <xf numFmtId="49" fontId="2" fillId="2" borderId="21" xfId="2" applyNumberFormat="1" applyFont="1" applyFill="1" applyBorder="1" applyAlignment="1" applyProtection="1">
      <alignment horizontal="center" vertical="center"/>
      <protection locked="0"/>
    </xf>
    <xf numFmtId="49" fontId="2" fillId="2" borderId="22" xfId="2" applyNumberFormat="1" applyFont="1" applyFill="1" applyBorder="1" applyAlignment="1" applyProtection="1">
      <alignment horizontal="center" vertical="center"/>
      <protection locked="0"/>
    </xf>
    <xf numFmtId="0" fontId="2" fillId="2" borderId="25" xfId="1" applyFont="1" applyFill="1" applyBorder="1" applyAlignment="1" applyProtection="1">
      <alignment horizontal="center" vertical="center" shrinkToFit="1"/>
      <protection locked="0"/>
    </xf>
    <xf numFmtId="0" fontId="2" fillId="2" borderId="26" xfId="1" applyFont="1" applyFill="1" applyBorder="1" applyAlignment="1" applyProtection="1">
      <alignment horizontal="center" vertical="center" shrinkToFit="1"/>
      <protection locked="0"/>
    </xf>
    <xf numFmtId="49" fontId="2" fillId="2" borderId="25" xfId="1" applyNumberFormat="1" applyFont="1" applyFill="1" applyBorder="1" applyAlignment="1" applyProtection="1">
      <alignment vertical="center" shrinkToFit="1"/>
      <protection locked="0"/>
    </xf>
    <xf numFmtId="49" fontId="2" fillId="2" borderId="26" xfId="1" applyNumberFormat="1" applyFont="1" applyFill="1" applyBorder="1" applyAlignment="1" applyProtection="1">
      <alignment vertical="center" shrinkToFit="1"/>
      <protection locked="0"/>
    </xf>
    <xf numFmtId="49" fontId="2" fillId="2" borderId="27" xfId="1" applyNumberFormat="1" applyFont="1" applyFill="1" applyBorder="1" applyAlignment="1" applyProtection="1">
      <alignment vertical="center" shrinkToFit="1"/>
      <protection locked="0"/>
    </xf>
    <xf numFmtId="182" fontId="2" fillId="2" borderId="25" xfId="1" applyNumberFormat="1" applyFont="1" applyFill="1" applyBorder="1" applyAlignment="1" applyProtection="1">
      <alignment vertical="center"/>
      <protection locked="0"/>
    </xf>
    <xf numFmtId="182" fontId="2" fillId="2" borderId="26" xfId="1" applyNumberFormat="1" applyFont="1" applyFill="1" applyBorder="1" applyAlignment="1" applyProtection="1">
      <alignment vertical="center"/>
      <protection locked="0"/>
    </xf>
    <xf numFmtId="180" fontId="2" fillId="0" borderId="25" xfId="2" applyNumberFormat="1" applyFont="1" applyFill="1" applyBorder="1" applyAlignment="1" applyProtection="1">
      <alignment vertical="center"/>
      <protection hidden="1"/>
    </xf>
    <xf numFmtId="180" fontId="2" fillId="0" borderId="26" xfId="2" applyNumberFormat="1" applyFont="1" applyFill="1" applyBorder="1" applyAlignment="1" applyProtection="1">
      <alignment vertical="center"/>
      <protection hidden="1"/>
    </xf>
    <xf numFmtId="49" fontId="2" fillId="2" borderId="25" xfId="2" applyNumberFormat="1" applyFont="1" applyFill="1" applyBorder="1" applyAlignment="1" applyProtection="1">
      <alignment horizontal="center" vertical="center"/>
      <protection locked="0"/>
    </xf>
    <xf numFmtId="49" fontId="2" fillId="2" borderId="26" xfId="2" applyNumberFormat="1" applyFont="1" applyFill="1" applyBorder="1" applyAlignment="1" applyProtection="1">
      <alignment horizontal="center" vertical="center"/>
      <protection locked="0"/>
    </xf>
    <xf numFmtId="0" fontId="2" fillId="2" borderId="30" xfId="1" applyFont="1" applyFill="1" applyBorder="1" applyAlignment="1" applyProtection="1">
      <alignment horizontal="center" vertical="center" shrinkToFit="1"/>
      <protection locked="0"/>
    </xf>
    <xf numFmtId="0" fontId="2" fillId="2" borderId="39" xfId="1" applyFont="1" applyFill="1" applyBorder="1" applyAlignment="1" applyProtection="1">
      <alignment horizontal="center" vertical="center" shrinkToFit="1"/>
      <protection locked="0"/>
    </xf>
    <xf numFmtId="49" fontId="2" fillId="2" borderId="30" xfId="1" applyNumberFormat="1" applyFont="1" applyFill="1" applyBorder="1" applyAlignment="1" applyProtection="1">
      <alignment vertical="center" shrinkToFit="1"/>
      <protection locked="0"/>
    </xf>
    <xf numFmtId="49" fontId="2" fillId="2" borderId="39" xfId="1" applyNumberFormat="1" applyFont="1" applyFill="1" applyBorder="1" applyAlignment="1" applyProtection="1">
      <alignment vertical="center" shrinkToFit="1"/>
      <protection locked="0"/>
    </xf>
    <xf numFmtId="49" fontId="2" fillId="2" borderId="31" xfId="1" applyNumberFormat="1" applyFont="1" applyFill="1" applyBorder="1" applyAlignment="1" applyProtection="1">
      <alignment vertical="center" shrinkToFit="1"/>
      <protection locked="0"/>
    </xf>
    <xf numFmtId="182" fontId="2" fillId="2" borderId="30" xfId="1" applyNumberFormat="1" applyFont="1" applyFill="1" applyBorder="1" applyAlignment="1" applyProtection="1">
      <alignment vertical="center"/>
      <protection locked="0"/>
    </xf>
    <xf numFmtId="182" fontId="2" fillId="2" borderId="39" xfId="1" applyNumberFormat="1" applyFont="1" applyFill="1" applyBorder="1" applyAlignment="1" applyProtection="1">
      <alignment vertical="center"/>
      <protection locked="0"/>
    </xf>
    <xf numFmtId="180" fontId="2" fillId="0" borderId="30" xfId="2" applyNumberFormat="1" applyFont="1" applyFill="1" applyBorder="1" applyAlignment="1" applyProtection="1">
      <alignment vertical="center"/>
      <protection hidden="1"/>
    </xf>
    <xf numFmtId="180" fontId="2" fillId="0" borderId="39" xfId="2" applyNumberFormat="1" applyFont="1" applyFill="1" applyBorder="1" applyAlignment="1" applyProtection="1">
      <alignment vertical="center"/>
      <protection hidden="1"/>
    </xf>
    <xf numFmtId="49" fontId="2" fillId="2" borderId="30" xfId="2" applyNumberFormat="1" applyFont="1" applyFill="1" applyBorder="1" applyAlignment="1" applyProtection="1">
      <alignment horizontal="center" vertical="center"/>
      <protection locked="0"/>
    </xf>
    <xf numFmtId="49" fontId="2" fillId="2" borderId="39" xfId="2" applyNumberFormat="1" applyFont="1" applyFill="1" applyBorder="1" applyAlignment="1" applyProtection="1">
      <alignment horizontal="center" vertical="center"/>
      <protection locked="0"/>
    </xf>
    <xf numFmtId="176" fontId="5" fillId="0" borderId="0" xfId="1" applyNumberFormat="1" applyFont="1" applyAlignment="1" applyProtection="1">
      <alignment horizontal="center"/>
      <protection hidden="1"/>
    </xf>
    <xf numFmtId="49" fontId="2" fillId="2" borderId="18" xfId="2" applyNumberFormat="1" applyFont="1" applyFill="1" applyBorder="1" applyAlignment="1" applyProtection="1">
      <alignment horizontal="center" vertical="center"/>
      <protection locked="0"/>
    </xf>
    <xf numFmtId="49" fontId="2" fillId="2" borderId="19" xfId="2" applyNumberFormat="1" applyFont="1" applyFill="1" applyBorder="1" applyAlignment="1" applyProtection="1">
      <alignment horizontal="center" vertical="center"/>
      <protection locked="0"/>
    </xf>
    <xf numFmtId="49" fontId="2" fillId="0" borderId="29" xfId="1" applyNumberFormat="1" applyFont="1" applyBorder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left" vertical="center" indent="1"/>
      <protection hidden="1"/>
    </xf>
    <xf numFmtId="0" fontId="2" fillId="0" borderId="0" xfId="1" applyFont="1" applyAlignment="1" applyProtection="1">
      <alignment horizontal="left" vertical="center" indent="1" shrinkToFit="1"/>
      <protection hidden="1"/>
    </xf>
    <xf numFmtId="180" fontId="2" fillId="0" borderId="54" xfId="2" applyNumberFormat="1" applyFont="1" applyFill="1" applyBorder="1" applyAlignment="1" applyProtection="1">
      <alignment vertical="center"/>
      <protection hidden="1"/>
    </xf>
    <xf numFmtId="180" fontId="2" fillId="0" borderId="55" xfId="2" applyNumberFormat="1" applyFont="1" applyFill="1" applyBorder="1" applyAlignment="1" applyProtection="1">
      <alignment vertical="center"/>
      <protection hidden="1"/>
    </xf>
    <xf numFmtId="38" fontId="2" fillId="0" borderId="36" xfId="2" applyFont="1" applyFill="1" applyBorder="1" applyAlignment="1" applyProtection="1">
      <alignment vertical="center"/>
      <protection hidden="1"/>
    </xf>
    <xf numFmtId="38" fontId="2" fillId="0" borderId="35" xfId="2" applyFont="1" applyFill="1" applyBorder="1" applyAlignment="1" applyProtection="1">
      <alignment vertical="center"/>
      <protection hidden="1"/>
    </xf>
    <xf numFmtId="180" fontId="2" fillId="0" borderId="15" xfId="2" applyNumberFormat="1" applyFont="1" applyFill="1" applyBorder="1" applyAlignment="1" applyProtection="1">
      <alignment vertical="center"/>
      <protection hidden="1"/>
    </xf>
    <xf numFmtId="180" fontId="2" fillId="0" borderId="16" xfId="2" applyNumberFormat="1" applyFont="1" applyFill="1" applyBorder="1" applyAlignment="1" applyProtection="1">
      <alignment vertical="center"/>
      <protection hidden="1"/>
    </xf>
    <xf numFmtId="49" fontId="2" fillId="2" borderId="59" xfId="2" applyNumberFormat="1" applyFont="1" applyFill="1" applyBorder="1" applyAlignment="1" applyProtection="1">
      <alignment horizontal="center" vertical="center"/>
      <protection locked="0"/>
    </xf>
    <xf numFmtId="49" fontId="2" fillId="2" borderId="58" xfId="2" applyNumberFormat="1" applyFont="1" applyFill="1" applyBorder="1" applyAlignment="1" applyProtection="1">
      <alignment horizontal="center" vertical="center"/>
      <protection locked="0"/>
    </xf>
    <xf numFmtId="0" fontId="8" fillId="0" borderId="0" xfId="1" applyFont="1" applyAlignment="1" applyProtection="1">
      <alignment vertical="center" shrinkToFit="1"/>
      <protection hidden="1"/>
    </xf>
    <xf numFmtId="0" fontId="2" fillId="0" borderId="9" xfId="1" applyFont="1" applyBorder="1" applyAlignment="1" applyProtection="1">
      <alignment horizontal="center" vertical="center"/>
      <protection hidden="1"/>
    </xf>
    <xf numFmtId="0" fontId="2" fillId="0" borderId="11" xfId="1" applyFont="1" applyBorder="1" applyAlignment="1" applyProtection="1">
      <alignment horizontal="center" vertical="center"/>
      <protection hidden="1"/>
    </xf>
    <xf numFmtId="49" fontId="2" fillId="0" borderId="9" xfId="1" applyNumberFormat="1" applyFont="1" applyBorder="1" applyAlignment="1" applyProtection="1">
      <alignment horizontal="left" vertical="center"/>
      <protection hidden="1"/>
    </xf>
    <xf numFmtId="49" fontId="2" fillId="0" borderId="10" xfId="1" applyNumberFormat="1" applyFont="1" applyBorder="1" applyAlignment="1" applyProtection="1">
      <alignment horizontal="left" vertical="center"/>
      <protection hidden="1"/>
    </xf>
    <xf numFmtId="49" fontId="2" fillId="0" borderId="11" xfId="1" applyNumberFormat="1" applyFont="1" applyBorder="1" applyAlignment="1" applyProtection="1">
      <alignment horizontal="left" vertical="center"/>
      <protection hidden="1"/>
    </xf>
    <xf numFmtId="182" fontId="7" fillId="0" borderId="32" xfId="1" applyNumberFormat="1" applyFont="1" applyBorder="1" applyAlignment="1" applyProtection="1">
      <alignment horizontal="right" vertical="center"/>
      <protection hidden="1"/>
    </xf>
    <xf numFmtId="182" fontId="7" fillId="0" borderId="28" xfId="1" applyNumberFormat="1" applyFont="1" applyBorder="1" applyAlignment="1" applyProtection="1">
      <alignment horizontal="right" vertical="center"/>
      <protection hidden="1"/>
    </xf>
    <xf numFmtId="182" fontId="7" fillId="0" borderId="20" xfId="1" applyNumberFormat="1" applyFont="1" applyBorder="1" applyAlignment="1" applyProtection="1">
      <alignment horizontal="right" vertical="center"/>
      <protection hidden="1"/>
    </xf>
    <xf numFmtId="182" fontId="7" fillId="0" borderId="60" xfId="1" applyNumberFormat="1" applyFont="1" applyBorder="1" applyAlignment="1" applyProtection="1">
      <alignment horizontal="right" vertical="center"/>
      <protection hidden="1"/>
    </xf>
    <xf numFmtId="49" fontId="2" fillId="2" borderId="59" xfId="1" applyNumberFormat="1" applyFont="1" applyFill="1" applyBorder="1" applyAlignment="1" applyProtection="1">
      <alignment vertical="center" shrinkToFit="1"/>
      <protection locked="0"/>
    </xf>
    <xf numFmtId="49" fontId="2" fillId="2" borderId="58" xfId="1" applyNumberFormat="1" applyFont="1" applyFill="1" applyBorder="1" applyAlignment="1" applyProtection="1">
      <alignment vertical="center" shrinkToFit="1"/>
      <protection locked="0"/>
    </xf>
    <xf numFmtId="49" fontId="2" fillId="2" borderId="37" xfId="1" applyNumberFormat="1" applyFont="1" applyFill="1" applyBorder="1" applyAlignment="1" applyProtection="1">
      <alignment vertical="center" shrinkToFit="1"/>
      <protection locked="0"/>
    </xf>
    <xf numFmtId="180" fontId="2" fillId="0" borderId="32" xfId="2" applyNumberFormat="1" applyFont="1" applyFill="1" applyBorder="1" applyAlignment="1" applyProtection="1">
      <alignment vertical="center"/>
      <protection hidden="1"/>
    </xf>
    <xf numFmtId="180" fontId="2" fillId="0" borderId="28" xfId="2" applyNumberFormat="1" applyFont="1" applyFill="1" applyBorder="1" applyAlignment="1" applyProtection="1">
      <alignment vertical="center"/>
      <protection hidden="1"/>
    </xf>
    <xf numFmtId="180" fontId="2" fillId="0" borderId="20" xfId="2" applyNumberFormat="1" applyFont="1" applyFill="1" applyBorder="1" applyAlignment="1" applyProtection="1">
      <alignment vertical="center"/>
      <protection hidden="1"/>
    </xf>
    <xf numFmtId="180" fontId="2" fillId="0" borderId="60" xfId="2" applyNumberFormat="1" applyFont="1" applyFill="1" applyBorder="1" applyAlignment="1" applyProtection="1">
      <alignment vertical="center"/>
      <protection hidden="1"/>
    </xf>
    <xf numFmtId="182" fontId="2" fillId="2" borderId="59" xfId="1" applyNumberFormat="1" applyFont="1" applyFill="1" applyBorder="1" applyAlignment="1" applyProtection="1">
      <alignment vertical="center"/>
      <protection locked="0"/>
    </xf>
    <xf numFmtId="182" fontId="2" fillId="2" borderId="58" xfId="1" applyNumberFormat="1" applyFont="1" applyFill="1" applyBorder="1" applyAlignment="1" applyProtection="1">
      <alignment vertical="center"/>
      <protection locked="0"/>
    </xf>
    <xf numFmtId="180" fontId="2" fillId="0" borderId="59" xfId="2" applyNumberFormat="1" applyFont="1" applyFill="1" applyBorder="1" applyAlignment="1" applyProtection="1">
      <alignment vertical="center"/>
      <protection hidden="1"/>
    </xf>
    <xf numFmtId="180" fontId="2" fillId="0" borderId="58" xfId="2" applyNumberFormat="1" applyFont="1" applyFill="1" applyBorder="1" applyAlignment="1" applyProtection="1">
      <alignment vertical="center"/>
      <protection hidden="1"/>
    </xf>
    <xf numFmtId="38" fontId="7" fillId="0" borderId="9" xfId="2" applyFont="1" applyFill="1" applyBorder="1" applyAlignment="1" applyProtection="1">
      <alignment horizontal="center" vertical="center"/>
      <protection hidden="1"/>
    </xf>
    <xf numFmtId="38" fontId="7" fillId="0" borderId="11" xfId="2" applyFont="1" applyFill="1" applyBorder="1" applyAlignment="1" applyProtection="1">
      <alignment horizontal="center" vertical="center"/>
      <protection hidden="1"/>
    </xf>
    <xf numFmtId="182" fontId="2" fillId="2" borderId="18" xfId="2" applyNumberFormat="1" applyFont="1" applyFill="1" applyBorder="1" applyAlignment="1" applyProtection="1">
      <alignment vertical="center"/>
      <protection locked="0"/>
    </xf>
    <xf numFmtId="182" fontId="2" fillId="2" borderId="19" xfId="2" applyNumberFormat="1" applyFont="1" applyFill="1" applyBorder="1" applyAlignment="1" applyProtection="1">
      <alignment vertical="center"/>
      <protection locked="0"/>
    </xf>
    <xf numFmtId="182" fontId="7" fillId="0" borderId="9" xfId="1" applyNumberFormat="1" applyFont="1" applyBorder="1" applyAlignment="1" applyProtection="1">
      <alignment horizontal="center" vertical="center"/>
      <protection hidden="1"/>
    </xf>
    <xf numFmtId="182" fontId="7" fillId="0" borderId="11" xfId="1" applyNumberFormat="1" applyFont="1" applyBorder="1" applyAlignment="1" applyProtection="1">
      <alignment horizontal="center" vertical="center"/>
      <protection hidden="1"/>
    </xf>
    <xf numFmtId="182" fontId="2" fillId="2" borderId="18" xfId="1" applyNumberFormat="1" applyFont="1" applyFill="1" applyBorder="1" applyAlignment="1" applyProtection="1">
      <alignment vertical="center"/>
      <protection locked="0"/>
    </xf>
    <xf numFmtId="182" fontId="2" fillId="2" borderId="19" xfId="1" applyNumberFormat="1" applyFont="1" applyFill="1" applyBorder="1" applyAlignment="1" applyProtection="1">
      <alignment vertical="center"/>
      <protection locked="0"/>
    </xf>
    <xf numFmtId="180" fontId="2" fillId="0" borderId="18" xfId="2" applyNumberFormat="1" applyFont="1" applyFill="1" applyBorder="1" applyAlignment="1" applyProtection="1">
      <alignment vertical="center"/>
      <protection hidden="1"/>
    </xf>
    <xf numFmtId="180" fontId="2" fillId="0" borderId="19" xfId="2" applyNumberFormat="1" applyFont="1" applyFill="1" applyBorder="1" applyAlignment="1" applyProtection="1">
      <alignment vertical="center"/>
      <protection hidden="1"/>
    </xf>
    <xf numFmtId="49" fontId="2" fillId="2" borderId="18" xfId="1" applyNumberFormat="1" applyFont="1" applyFill="1" applyBorder="1" applyAlignment="1" applyProtection="1">
      <alignment vertical="center" shrinkToFit="1"/>
      <protection locked="0"/>
    </xf>
    <xf numFmtId="49" fontId="2" fillId="2" borderId="38" xfId="1" applyNumberFormat="1" applyFont="1" applyFill="1" applyBorder="1" applyAlignment="1" applyProtection="1">
      <alignment vertical="center" shrinkToFit="1"/>
      <protection locked="0"/>
    </xf>
    <xf numFmtId="49" fontId="2" fillId="2" borderId="19" xfId="1" applyNumberFormat="1" applyFont="1" applyFill="1" applyBorder="1" applyAlignment="1" applyProtection="1">
      <alignment vertical="center" shrinkToFit="1"/>
      <protection locked="0"/>
    </xf>
    <xf numFmtId="0" fontId="2" fillId="2" borderId="59" xfId="1" applyFont="1" applyFill="1" applyBorder="1" applyAlignment="1" applyProtection="1">
      <alignment horizontal="center" vertical="center" shrinkToFit="1"/>
      <protection locked="0"/>
    </xf>
    <xf numFmtId="0" fontId="2" fillId="2" borderId="58" xfId="1" applyFont="1" applyFill="1" applyBorder="1" applyAlignment="1" applyProtection="1">
      <alignment horizontal="center" vertical="center" shrinkToFit="1"/>
      <protection locked="0"/>
    </xf>
    <xf numFmtId="177" fontId="2" fillId="0" borderId="0" xfId="1" applyNumberFormat="1" applyFont="1" applyAlignment="1" applyProtection="1">
      <alignment horizontal="center" vertical="center" shrinkToFit="1"/>
      <protection hidden="1"/>
    </xf>
    <xf numFmtId="49" fontId="2" fillId="0" borderId="56" xfId="1" applyNumberFormat="1" applyFont="1" applyBorder="1" applyAlignment="1" applyProtection="1">
      <alignment vertical="center" wrapText="1"/>
      <protection hidden="1"/>
    </xf>
    <xf numFmtId="49" fontId="2" fillId="0" borderId="14" xfId="1" applyNumberFormat="1" applyFont="1" applyBorder="1" applyAlignment="1" applyProtection="1">
      <alignment vertical="center" wrapText="1"/>
      <protection hidden="1"/>
    </xf>
    <xf numFmtId="49" fontId="2" fillId="0" borderId="0" xfId="1" applyNumberFormat="1" applyFont="1" applyAlignment="1" applyProtection="1">
      <alignment vertical="center" wrapText="1"/>
      <protection hidden="1"/>
    </xf>
    <xf numFmtId="49" fontId="2" fillId="0" borderId="5" xfId="1" applyNumberFormat="1" applyFont="1" applyBorder="1" applyAlignment="1" applyProtection="1">
      <alignment vertical="center" wrapText="1"/>
      <protection hidden="1"/>
    </xf>
    <xf numFmtId="49" fontId="2" fillId="0" borderId="7" xfId="1" applyNumberFormat="1" applyFont="1" applyBorder="1" applyAlignment="1" applyProtection="1">
      <alignment vertical="center" wrapText="1"/>
      <protection hidden="1"/>
    </xf>
    <xf numFmtId="49" fontId="2" fillId="0" borderId="8" xfId="1" applyNumberFormat="1" applyFont="1" applyBorder="1" applyAlignment="1" applyProtection="1">
      <alignment vertical="center" wrapText="1"/>
      <protection hidden="1"/>
    </xf>
    <xf numFmtId="0" fontId="2" fillId="2" borderId="18" xfId="1" applyFont="1" applyFill="1" applyBorder="1" applyAlignment="1" applyProtection="1">
      <alignment horizontal="center" vertical="center" shrinkToFit="1"/>
      <protection locked="0"/>
    </xf>
    <xf numFmtId="0" fontId="2" fillId="2" borderId="19" xfId="1" applyFont="1" applyFill="1" applyBorder="1" applyAlignment="1" applyProtection="1">
      <alignment horizontal="center" vertical="center" shrinkToFit="1"/>
      <protection locked="0"/>
    </xf>
    <xf numFmtId="0" fontId="13" fillId="0" borderId="12" xfId="1" applyFont="1" applyBorder="1" applyAlignment="1">
      <alignment horizontal="center" vertical="center"/>
    </xf>
    <xf numFmtId="0" fontId="13" fillId="0" borderId="32" xfId="1" applyFont="1" applyBorder="1" applyAlignment="1">
      <alignment horizontal="center" vertical="center"/>
    </xf>
    <xf numFmtId="183" fontId="13" fillId="0" borderId="9" xfId="1" applyNumberFormat="1" applyFont="1" applyBorder="1" applyAlignment="1">
      <alignment horizontal="center"/>
    </xf>
    <xf numFmtId="183" fontId="13" fillId="0" borderId="10" xfId="1" applyNumberFormat="1" applyFont="1" applyBorder="1" applyAlignment="1">
      <alignment horizontal="center"/>
    </xf>
    <xf numFmtId="183" fontId="13" fillId="0" borderId="11" xfId="1" applyNumberFormat="1" applyFont="1" applyBorder="1" applyAlignment="1">
      <alignment horizontal="center"/>
    </xf>
  </cellXfs>
  <cellStyles count="4">
    <cellStyle name="パーセント 2" xfId="3" xr:uid="{00000000-0005-0000-0000-000000000000}"/>
    <cellStyle name="桁区切り 2" xfId="2" xr:uid="{00000000-0005-0000-0000-000001000000}"/>
    <cellStyle name="標準" xfId="0" builtinId="0"/>
    <cellStyle name="標準 2" xfId="1" xr:uid="{00000000-0005-0000-0000-000003000000}"/>
  </cellStyles>
  <dxfs count="1"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EFE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30</xdr:row>
      <xdr:rowOff>0</xdr:rowOff>
    </xdr:from>
    <xdr:to>
      <xdr:col>23</xdr:col>
      <xdr:colOff>0</xdr:colOff>
      <xdr:row>31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D18C41A9-E7BD-4E37-8E49-1A6D3523EE97}"/>
            </a:ext>
          </a:extLst>
        </xdr:cNvPr>
        <xdr:cNvCxnSpPr/>
      </xdr:nvCxnSpPr>
      <xdr:spPr>
        <a:xfrm flipV="1">
          <a:off x="10096500" y="6534150"/>
          <a:ext cx="1009650" cy="209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585</xdr:row>
      <xdr:rowOff>0</xdr:rowOff>
    </xdr:from>
    <xdr:to>
      <xdr:col>23</xdr:col>
      <xdr:colOff>0</xdr:colOff>
      <xdr:row>586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45ED062-6BDD-F562-6773-E327EFE182B1}"/>
            </a:ext>
          </a:extLst>
        </xdr:cNvPr>
        <xdr:cNvCxnSpPr/>
      </xdr:nvCxnSpPr>
      <xdr:spPr>
        <a:xfrm flipV="1">
          <a:off x="11598088" y="7485529"/>
          <a:ext cx="1512794" cy="24653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179292</xdr:colOff>
      <xdr:row>25</xdr:row>
      <xdr:rowOff>22412</xdr:rowOff>
    </xdr:from>
    <xdr:to>
      <xdr:col>32</xdr:col>
      <xdr:colOff>302557</xdr:colOff>
      <xdr:row>29</xdr:row>
      <xdr:rowOff>67235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EDAFA769-C324-EC97-D46D-2FE3748D8B9D}"/>
            </a:ext>
          </a:extLst>
        </xdr:cNvPr>
        <xdr:cNvSpPr/>
      </xdr:nvSpPr>
      <xdr:spPr>
        <a:xfrm>
          <a:off x="13581527" y="6039971"/>
          <a:ext cx="3619501" cy="1030940"/>
        </a:xfrm>
        <a:prstGeom prst="wedgeRectCallout">
          <a:avLst>
            <a:gd name="adj1" fmla="val -49998"/>
            <a:gd name="adj2" fmla="val 73579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空行は行の非表示を行い、ページ数を調整ください。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内訳が５ページ以上になる場合は、</a:t>
          </a:r>
          <a:endParaRPr kumimoji="1" lang="en-US" altLang="ja-JP" sz="1100"/>
        </a:p>
        <a:p>
          <a:pPr algn="l"/>
          <a:r>
            <a:rPr kumimoji="1" lang="en-US" altLang="ja-JP" sz="1100"/>
            <a:t>149</a:t>
          </a:r>
          <a:r>
            <a:rPr kumimoji="1" lang="ja-JP" altLang="en-US" sz="1100"/>
            <a:t>行目以降の非表示を解除してください。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D163"/>
  <sheetViews>
    <sheetView showGridLines="0" tabSelected="1" view="pageBreakPreview" zoomScaleNormal="100" zoomScaleSheetLayoutView="100" workbookViewId="0"/>
  </sheetViews>
  <sheetFormatPr defaultColWidth="6.625" defaultRowHeight="13.5"/>
  <cols>
    <col min="1" max="1" width="6.625" style="42"/>
    <col min="2" max="2" width="6.625" style="47"/>
    <col min="3" max="9" width="6.625" style="45"/>
    <col min="10" max="13" width="6.625" style="48"/>
    <col min="14" max="16384" width="6.625" style="45"/>
  </cols>
  <sheetData>
    <row r="1" spans="1:30" ht="30" customHeight="1">
      <c r="B1" s="43"/>
      <c r="C1" s="44"/>
      <c r="D1" s="44"/>
      <c r="E1" s="44"/>
      <c r="G1" s="116"/>
      <c r="H1" s="166" t="s">
        <v>0</v>
      </c>
      <c r="I1" s="166"/>
      <c r="J1" s="166"/>
      <c r="K1" s="166"/>
      <c r="L1" s="166"/>
      <c r="M1" s="166"/>
      <c r="N1" s="166"/>
      <c r="O1" s="166"/>
      <c r="P1" s="166"/>
      <c r="Q1" s="116"/>
      <c r="R1" s="44"/>
      <c r="S1" s="44"/>
      <c r="T1" s="95" t="s">
        <v>1</v>
      </c>
      <c r="U1" s="246"/>
      <c r="V1" s="246"/>
      <c r="W1" s="246"/>
    </row>
    <row r="2" spans="1:30" ht="18.75" customHeight="1">
      <c r="A2" s="46" t="str">
        <f>IF(ISERROR(VLOOKUP($G$7,マスタ!$S:$V,2,FALSE)),"",VLOOKUP($G$7,マスタ!$S:$V,2,FALSE))</f>
        <v/>
      </c>
      <c r="M2" s="45"/>
      <c r="W2" s="49"/>
    </row>
    <row r="3" spans="1:30" ht="18.75" customHeight="1">
      <c r="A3" s="46" t="str">
        <f>IF(ISERROR(VLOOKUP($G$7,マスタ!$S:$V,2,FALSE)),"株式会社　西海建設　　　御中",VLOOKUP($G$7,マスタ!$S:$V,3,FALSE))</f>
        <v>株式会社　西海建設　　　御中</v>
      </c>
      <c r="B3" s="50"/>
      <c r="C3" s="51"/>
      <c r="H3" s="48"/>
      <c r="I3" s="48"/>
      <c r="L3" s="45"/>
      <c r="M3" s="45"/>
      <c r="N3" s="52"/>
      <c r="O3" s="53" t="s">
        <v>2</v>
      </c>
      <c r="P3" s="54"/>
      <c r="Q3" s="54"/>
      <c r="R3" s="54"/>
      <c r="S3" s="55"/>
      <c r="T3" s="55"/>
      <c r="U3" s="56" t="s">
        <v>3</v>
      </c>
      <c r="V3" s="247"/>
      <c r="W3" s="248"/>
    </row>
    <row r="4" spans="1:30" ht="18.75" customHeight="1">
      <c r="A4" s="46" t="str">
        <f>IF(ISERROR(VLOOKUP($G$7,マスタ!$S:$V,2,FALSE)),"",VLOOKUP($G$7,マスタ!$S:$V,4,FALSE)&amp;"　　御中")</f>
        <v/>
      </c>
      <c r="H4" s="48"/>
      <c r="I4" s="48"/>
      <c r="L4" s="45"/>
      <c r="M4" s="45"/>
      <c r="N4" s="57"/>
      <c r="O4" s="58"/>
      <c r="P4" s="110" t="s">
        <v>346</v>
      </c>
      <c r="Q4" s="249"/>
      <c r="R4" s="249"/>
      <c r="S4" s="249"/>
      <c r="T4" s="249"/>
      <c r="U4" s="249"/>
      <c r="V4" s="249"/>
      <c r="W4" s="250"/>
    </row>
    <row r="5" spans="1:30" ht="18.75" customHeight="1">
      <c r="H5" s="48"/>
      <c r="I5" s="48"/>
      <c r="L5" s="45"/>
      <c r="M5" s="45"/>
      <c r="N5" s="57"/>
      <c r="O5" s="60"/>
      <c r="P5" s="110" t="s">
        <v>347</v>
      </c>
      <c r="Q5" s="249"/>
      <c r="R5" s="249"/>
      <c r="S5" s="249"/>
      <c r="T5" s="249"/>
      <c r="U5" s="249"/>
      <c r="V5" s="249"/>
      <c r="W5" s="250"/>
    </row>
    <row r="6" spans="1:30" ht="18.75" customHeight="1">
      <c r="A6" s="61" t="s">
        <v>4</v>
      </c>
      <c r="H6" s="48"/>
      <c r="I6" s="48"/>
      <c r="L6" s="45"/>
      <c r="M6" s="45"/>
      <c r="O6" s="62"/>
      <c r="P6" s="110"/>
      <c r="Q6" s="249"/>
      <c r="R6" s="249"/>
      <c r="S6" s="249"/>
      <c r="T6" s="249"/>
      <c r="U6" s="249"/>
      <c r="V6" s="48" t="s">
        <v>5</v>
      </c>
      <c r="W6" s="59"/>
    </row>
    <row r="7" spans="1:30" ht="18.75" customHeight="1">
      <c r="B7" s="63"/>
      <c r="E7" s="167" t="s">
        <v>21</v>
      </c>
      <c r="F7" s="168"/>
      <c r="G7" s="217"/>
      <c r="H7" s="218"/>
      <c r="I7" s="218"/>
      <c r="J7" s="218"/>
      <c r="K7" s="218"/>
      <c r="L7" s="218"/>
      <c r="M7" s="219"/>
      <c r="N7" s="57"/>
      <c r="O7" s="58"/>
      <c r="P7" s="110" t="s">
        <v>348</v>
      </c>
      <c r="Q7" s="251"/>
      <c r="R7" s="251"/>
      <c r="S7" s="251"/>
      <c r="W7" s="59"/>
    </row>
    <row r="8" spans="1:30" ht="17.25" customHeight="1">
      <c r="B8" s="63"/>
      <c r="E8" s="167" t="s">
        <v>22</v>
      </c>
      <c r="F8" s="168"/>
      <c r="G8" s="217"/>
      <c r="H8" s="218"/>
      <c r="I8" s="218"/>
      <c r="J8" s="218"/>
      <c r="K8" s="218"/>
      <c r="L8" s="218"/>
      <c r="M8" s="219"/>
      <c r="N8" s="57"/>
      <c r="O8" s="124"/>
      <c r="P8" s="125" t="s">
        <v>349</v>
      </c>
      <c r="Q8" s="260"/>
      <c r="R8" s="260"/>
      <c r="S8" s="260"/>
      <c r="T8" s="260"/>
      <c r="U8" s="260"/>
      <c r="V8" s="260"/>
      <c r="W8" s="64"/>
    </row>
    <row r="9" spans="1:30" ht="27.95" customHeight="1">
      <c r="E9" s="201" t="s">
        <v>350</v>
      </c>
      <c r="F9" s="202"/>
      <c r="G9" s="214">
        <f>SUM(T29:U31,V29:W31)</f>
        <v>0</v>
      </c>
      <c r="H9" s="215"/>
      <c r="I9" s="215"/>
      <c r="J9" s="215"/>
      <c r="K9" s="215"/>
      <c r="L9" s="215"/>
      <c r="M9" s="216"/>
    </row>
    <row r="10" spans="1:30" s="57" customFormat="1">
      <c r="A10" s="69"/>
      <c r="B10" s="67"/>
      <c r="C10" s="96"/>
      <c r="J10" s="95"/>
      <c r="K10" s="95"/>
      <c r="L10" s="95"/>
      <c r="M10" s="95"/>
      <c r="AC10" s="45"/>
    </row>
    <row r="11" spans="1:30" s="57" customFormat="1" ht="20.100000000000001" customHeight="1">
      <c r="A11" s="111" t="s">
        <v>6</v>
      </c>
      <c r="B11" s="112" t="s">
        <v>23</v>
      </c>
      <c r="C11" s="231" t="s">
        <v>24</v>
      </c>
      <c r="D11" s="231"/>
      <c r="E11" s="121" t="s">
        <v>283</v>
      </c>
      <c r="F11" s="167" t="s">
        <v>25</v>
      </c>
      <c r="G11" s="168"/>
      <c r="H11" s="167" t="s">
        <v>384</v>
      </c>
      <c r="I11" s="230"/>
      <c r="J11" s="230"/>
      <c r="K11" s="168"/>
      <c r="L11" s="167" t="s">
        <v>26</v>
      </c>
      <c r="M11" s="230"/>
      <c r="N11" s="168"/>
      <c r="O11" s="231" t="s">
        <v>10</v>
      </c>
      <c r="P11" s="231"/>
      <c r="Q11" s="121" t="s">
        <v>335</v>
      </c>
      <c r="R11" s="231" t="s">
        <v>11</v>
      </c>
      <c r="S11" s="231"/>
      <c r="T11" s="231" t="s">
        <v>12</v>
      </c>
      <c r="U11" s="231"/>
      <c r="V11" s="167" t="s">
        <v>331</v>
      </c>
      <c r="W11" s="168"/>
      <c r="Y11" s="66"/>
      <c r="Z11" s="45"/>
      <c r="AC11" s="45"/>
    </row>
    <row r="12" spans="1:30" ht="20.100000000000001" customHeight="1">
      <c r="A12" s="117" t="str">
        <f>IF(請求内訳書!$T$22="",IF(請求内訳書!A8="","",請求内訳書!A8),"")</f>
        <v/>
      </c>
      <c r="B12" s="122" t="str">
        <f>IF(請求内訳書!$T$22="",IF(請求内訳書!B8="","",請求内訳書!B8),"")</f>
        <v/>
      </c>
      <c r="C12" s="234" t="str">
        <f>IF(請求内訳書!$T$22="",IF(請求内訳書!C8="","",請求内訳書!C8),"")</f>
        <v/>
      </c>
      <c r="D12" s="234" t="str">
        <f>IF(請求内訳書!$T$583&lt;&gt;"","",IF(請求内訳書!F8="","",請求内訳書!F8))</f>
        <v/>
      </c>
      <c r="E12" s="122" t="str">
        <f>IF(請求内訳書!$T$22="",IF(請求内訳書!E8="","",請求内訳書!E8),"")</f>
        <v/>
      </c>
      <c r="F12" s="227" t="str">
        <f>IF(請求内訳書!$T$22="",IF(請求内訳書!F8="","",請求内訳書!F8),"")</f>
        <v/>
      </c>
      <c r="G12" s="229"/>
      <c r="H12" s="227" t="str">
        <f>IF(請求内訳書!$T$22="",IF(請求内訳書!H8="","",請求内訳書!H8),"別 紙 詳 細")</f>
        <v/>
      </c>
      <c r="I12" s="228"/>
      <c r="J12" s="228"/>
      <c r="K12" s="229"/>
      <c r="L12" s="227" t="str">
        <f>IF(請求内訳書!$T$22="",IF(請求内訳書!L8="","",請求内訳書!L8),"")</f>
        <v/>
      </c>
      <c r="M12" s="228"/>
      <c r="N12" s="229"/>
      <c r="O12" s="233" t="str">
        <f>IF(請求内訳書!$T$22="",IF(請求内訳書!O8="","",請求内訳書!O8),"")</f>
        <v/>
      </c>
      <c r="P12" s="233"/>
      <c r="Q12" s="113" t="str">
        <f>IF(請求内訳書!$T$22="",IF(請求内訳書!Q8="","",請求内訳書!Q8),"")</f>
        <v/>
      </c>
      <c r="R12" s="232" t="str">
        <f>IF(請求内訳書!$T$22="",IF(請求内訳書!R8="","",請求内訳書!R8),"")</f>
        <v/>
      </c>
      <c r="S12" s="232"/>
      <c r="T12" s="261" t="str">
        <f>IF(請求内訳書!$T$22="",IF(請求内訳書!T8="","",請求内訳書!T8),"")</f>
        <v/>
      </c>
      <c r="U12" s="261"/>
      <c r="V12" s="203" t="str">
        <f>IF(請求内訳書!$T$22="",IF(請求内訳書!V8="","",請求内訳書!V8),"")</f>
        <v/>
      </c>
      <c r="W12" s="204"/>
      <c r="Y12" s="66"/>
      <c r="AB12" s="57"/>
      <c r="AD12" s="57"/>
    </row>
    <row r="13" spans="1:30" ht="20.100000000000001" customHeight="1">
      <c r="A13" s="118" t="str">
        <f>IF(請求内訳書!$T$22="",IF(請求内訳書!A9="","",請求内訳書!A9),"")</f>
        <v/>
      </c>
      <c r="B13" s="120" t="str">
        <f>IF(請求内訳書!$T$22="",IF(請求内訳書!B9="","",請求内訳書!B9),"")</f>
        <v/>
      </c>
      <c r="C13" s="223" t="str">
        <f>IF(請求内訳書!$T$22="",IF(請求内訳書!C9="","",請求内訳書!C9),"")</f>
        <v/>
      </c>
      <c r="D13" s="223" t="str">
        <f>IF(請求内訳書!$T$583&lt;&gt;"","",IF(請求内訳書!F9="","",請求内訳書!F9))</f>
        <v/>
      </c>
      <c r="E13" s="120" t="str">
        <f>IF(請求内訳書!$T$22="",IF(請求内訳書!E9="","",請求内訳書!E9),"")</f>
        <v/>
      </c>
      <c r="F13" s="220" t="str">
        <f>IF(請求内訳書!$T$22="",IF(請求内訳書!F9="","",請求内訳書!F9),"")</f>
        <v/>
      </c>
      <c r="G13" s="222"/>
      <c r="H13" s="220" t="str">
        <f>IF(請求内訳書!$T$22="",IF(請求内訳書!H9="","",請求内訳書!H9),"")</f>
        <v/>
      </c>
      <c r="I13" s="221"/>
      <c r="J13" s="221"/>
      <c r="K13" s="222"/>
      <c r="L13" s="220" t="str">
        <f>IF(請求内訳書!$T$22="",IF(請求内訳書!L9="","",請求内訳書!L9),"")</f>
        <v/>
      </c>
      <c r="M13" s="221"/>
      <c r="N13" s="222"/>
      <c r="O13" s="224" t="str">
        <f>IF(請求内訳書!$T$22="",IF(請求内訳書!O9="","",請求内訳書!O9),"")</f>
        <v/>
      </c>
      <c r="P13" s="224"/>
      <c r="Q13" s="114" t="str">
        <f>IF(請求内訳書!$T$22="",IF(請求内訳書!Q9="","",請求内訳書!Q9),"")</f>
        <v/>
      </c>
      <c r="R13" s="225" t="str">
        <f>IF(請求内訳書!$T$22="",IF(請求内訳書!R9="","",請求内訳書!R9),"")</f>
        <v/>
      </c>
      <c r="S13" s="225"/>
      <c r="T13" s="226" t="str">
        <f>IF(請求内訳書!$T$22="",IF(請求内訳書!T9="","",請求内訳書!T9),"")</f>
        <v/>
      </c>
      <c r="U13" s="226"/>
      <c r="V13" s="199" t="str">
        <f>IF(請求内訳書!$T$22="",IF(請求内訳書!V9="","",請求内訳書!V9),"")</f>
        <v/>
      </c>
      <c r="W13" s="200"/>
      <c r="Y13" s="66"/>
      <c r="AB13" s="57"/>
      <c r="AD13" s="57"/>
    </row>
    <row r="14" spans="1:30" ht="20.100000000000001" customHeight="1">
      <c r="A14" s="118" t="str">
        <f>IF(請求内訳書!$T$22="",IF(請求内訳書!A10="","",請求内訳書!A10),"")</f>
        <v/>
      </c>
      <c r="B14" s="120" t="str">
        <f>IF(請求内訳書!$T$22="",IF(請求内訳書!B10="","",請求内訳書!B10),"")</f>
        <v/>
      </c>
      <c r="C14" s="223" t="str">
        <f>IF(請求内訳書!$T$22="",IF(請求内訳書!C10="","",請求内訳書!C10),"")</f>
        <v/>
      </c>
      <c r="D14" s="223" t="str">
        <f>IF(請求内訳書!$T$583&lt;&gt;"","",IF(請求内訳書!F10="","",請求内訳書!F10))</f>
        <v/>
      </c>
      <c r="E14" s="120" t="str">
        <f>IF(請求内訳書!$T$22="",IF(請求内訳書!E10="","",請求内訳書!E10),"")</f>
        <v/>
      </c>
      <c r="F14" s="220" t="str">
        <f>IF(請求内訳書!$T$22="",IF(請求内訳書!F10="","",請求内訳書!F10),"")</f>
        <v/>
      </c>
      <c r="G14" s="222"/>
      <c r="H14" s="220" t="str">
        <f>IF(請求内訳書!$T$22="",IF(請求内訳書!H10="","",請求内訳書!H10),"")</f>
        <v/>
      </c>
      <c r="I14" s="221"/>
      <c r="J14" s="221"/>
      <c r="K14" s="222"/>
      <c r="L14" s="220" t="str">
        <f>IF(請求内訳書!$T$22="",IF(請求内訳書!L10="","",請求内訳書!L10),"")</f>
        <v/>
      </c>
      <c r="M14" s="221"/>
      <c r="N14" s="222"/>
      <c r="O14" s="224" t="str">
        <f>IF(請求内訳書!$T$22="",IF(請求内訳書!O10="","",請求内訳書!O10),"")</f>
        <v/>
      </c>
      <c r="P14" s="224"/>
      <c r="Q14" s="114" t="str">
        <f>IF(請求内訳書!$T$22="",IF(請求内訳書!Q10="","",請求内訳書!Q10),"")</f>
        <v/>
      </c>
      <c r="R14" s="225" t="str">
        <f>IF(請求内訳書!$T$22="",IF(請求内訳書!R10="","",請求内訳書!R10),"")</f>
        <v/>
      </c>
      <c r="S14" s="225"/>
      <c r="T14" s="226" t="str">
        <f>IF(請求内訳書!$T$22="",IF(請求内訳書!T10="","",請求内訳書!T10),"")</f>
        <v/>
      </c>
      <c r="U14" s="226"/>
      <c r="V14" s="199" t="str">
        <f>IF(請求内訳書!$T$22="",IF(請求内訳書!V10="","",請求内訳書!V10),"")</f>
        <v/>
      </c>
      <c r="W14" s="200"/>
      <c r="Y14" s="66"/>
      <c r="AB14" s="57"/>
      <c r="AD14" s="57"/>
    </row>
    <row r="15" spans="1:30" ht="20.100000000000001" customHeight="1">
      <c r="A15" s="118" t="str">
        <f>IF(請求内訳書!$T$22="",IF(請求内訳書!A11="","",請求内訳書!A11),"")</f>
        <v/>
      </c>
      <c r="B15" s="120" t="str">
        <f>IF(請求内訳書!$T$22="",IF(請求内訳書!B11="","",請求内訳書!B11),"")</f>
        <v/>
      </c>
      <c r="C15" s="223" t="str">
        <f>IF(請求内訳書!$T$22="",IF(請求内訳書!C11="","",請求内訳書!C11),"")</f>
        <v/>
      </c>
      <c r="D15" s="223" t="str">
        <f>IF(請求内訳書!$T$583&lt;&gt;"","",IF(請求内訳書!F11="","",請求内訳書!F11))</f>
        <v/>
      </c>
      <c r="E15" s="120" t="str">
        <f>IF(請求内訳書!$T$22="",IF(請求内訳書!E11="","",請求内訳書!E11),"")</f>
        <v/>
      </c>
      <c r="F15" s="220" t="str">
        <f>IF(請求内訳書!$T$22="",IF(請求内訳書!F11="","",請求内訳書!F11),"")</f>
        <v/>
      </c>
      <c r="G15" s="222"/>
      <c r="H15" s="220" t="str">
        <f>IF(請求内訳書!$T$22="",IF(請求内訳書!H11="","",請求内訳書!H11),"")</f>
        <v/>
      </c>
      <c r="I15" s="221"/>
      <c r="J15" s="221"/>
      <c r="K15" s="222"/>
      <c r="L15" s="220" t="str">
        <f>IF(請求内訳書!$T$22="",IF(請求内訳書!L11="","",請求内訳書!L11),"")</f>
        <v/>
      </c>
      <c r="M15" s="221"/>
      <c r="N15" s="222"/>
      <c r="O15" s="224" t="str">
        <f>IF(請求内訳書!$T$22="",IF(請求内訳書!O11="","",請求内訳書!O11),"")</f>
        <v/>
      </c>
      <c r="P15" s="224"/>
      <c r="Q15" s="114" t="str">
        <f>IF(請求内訳書!$T$22="",IF(請求内訳書!Q11="","",請求内訳書!Q11),"")</f>
        <v/>
      </c>
      <c r="R15" s="225" t="str">
        <f>IF(請求内訳書!$T$22="",IF(請求内訳書!R11="","",請求内訳書!R11),"")</f>
        <v/>
      </c>
      <c r="S15" s="225"/>
      <c r="T15" s="226" t="str">
        <f>IF(請求内訳書!$T$22="",IF(請求内訳書!T11="","",請求内訳書!T11),"")</f>
        <v/>
      </c>
      <c r="U15" s="226"/>
      <c r="V15" s="199" t="str">
        <f>IF(請求内訳書!$T$22="",IF(請求内訳書!V11="","",請求内訳書!V11),"")</f>
        <v/>
      </c>
      <c r="W15" s="200"/>
      <c r="Y15" s="66"/>
      <c r="AB15" s="57"/>
      <c r="AD15" s="57"/>
    </row>
    <row r="16" spans="1:30" ht="20.100000000000001" customHeight="1">
      <c r="A16" s="118" t="str">
        <f>IF(請求内訳書!$T$22="",IF(請求内訳書!A12="","",請求内訳書!A12),"")</f>
        <v/>
      </c>
      <c r="B16" s="120" t="str">
        <f>IF(請求内訳書!$T$22="",IF(請求内訳書!B12="","",請求内訳書!B12),"")</f>
        <v/>
      </c>
      <c r="C16" s="223" t="str">
        <f>IF(請求内訳書!$T$22="",IF(請求内訳書!C12="","",請求内訳書!C12),"")</f>
        <v/>
      </c>
      <c r="D16" s="223" t="str">
        <f>IF(請求内訳書!$T$583&lt;&gt;"","",IF(請求内訳書!F12="","",請求内訳書!F12))</f>
        <v/>
      </c>
      <c r="E16" s="120" t="str">
        <f>IF(請求内訳書!$T$22="",IF(請求内訳書!E12="","",請求内訳書!E12),"")</f>
        <v/>
      </c>
      <c r="F16" s="220" t="str">
        <f>IF(請求内訳書!$T$22="",IF(請求内訳書!F12="","",請求内訳書!F12),"")</f>
        <v/>
      </c>
      <c r="G16" s="222"/>
      <c r="H16" s="220" t="str">
        <f>IF(請求内訳書!$T$22="",IF(請求内訳書!H12="","",請求内訳書!H12),"")</f>
        <v/>
      </c>
      <c r="I16" s="221"/>
      <c r="J16" s="221"/>
      <c r="K16" s="222"/>
      <c r="L16" s="220" t="str">
        <f>IF(請求内訳書!$T$22="",IF(請求内訳書!L12="","",請求内訳書!L12),"")</f>
        <v/>
      </c>
      <c r="M16" s="221"/>
      <c r="N16" s="222"/>
      <c r="O16" s="224" t="str">
        <f>IF(請求内訳書!$T$22="",IF(請求内訳書!O12="","",請求内訳書!O12),"")</f>
        <v/>
      </c>
      <c r="P16" s="224"/>
      <c r="Q16" s="114" t="str">
        <f>IF(請求内訳書!$T$22="",IF(請求内訳書!Q12="","",請求内訳書!Q12),"")</f>
        <v/>
      </c>
      <c r="R16" s="225" t="str">
        <f>IF(請求内訳書!$T$22="",IF(請求内訳書!R12="","",請求内訳書!R12),"")</f>
        <v/>
      </c>
      <c r="S16" s="225"/>
      <c r="T16" s="226" t="str">
        <f>IF(請求内訳書!$T$22="",IF(請求内訳書!T12="","",請求内訳書!T12),"")</f>
        <v/>
      </c>
      <c r="U16" s="226"/>
      <c r="V16" s="199" t="str">
        <f>IF(請求内訳書!$T$22="",IF(請求内訳書!V12="","",請求内訳書!V12),"")</f>
        <v/>
      </c>
      <c r="W16" s="200"/>
      <c r="Y16" s="66"/>
      <c r="AB16" s="57"/>
      <c r="AD16" s="57"/>
    </row>
    <row r="17" spans="1:30" ht="20.100000000000001" customHeight="1">
      <c r="A17" s="118" t="str">
        <f>IF(請求内訳書!$T$22="",IF(請求内訳書!A13="","",請求内訳書!A13),"")</f>
        <v/>
      </c>
      <c r="B17" s="120" t="str">
        <f>IF(請求内訳書!$T$22="",IF(請求内訳書!B13="","",請求内訳書!B13),"")</f>
        <v/>
      </c>
      <c r="C17" s="223" t="str">
        <f>IF(請求内訳書!$T$22="",IF(請求内訳書!C13="","",請求内訳書!C13),"")</f>
        <v/>
      </c>
      <c r="D17" s="223" t="str">
        <f>IF(請求内訳書!$T$583&lt;&gt;"","",IF(請求内訳書!F13="","",請求内訳書!F13))</f>
        <v/>
      </c>
      <c r="E17" s="120" t="str">
        <f>IF(請求内訳書!$T$22="",IF(請求内訳書!E13="","",請求内訳書!E13),"")</f>
        <v/>
      </c>
      <c r="F17" s="220" t="str">
        <f>IF(請求内訳書!$T$22="",IF(請求内訳書!F13="","",請求内訳書!F13),"")</f>
        <v/>
      </c>
      <c r="G17" s="222"/>
      <c r="H17" s="220" t="str">
        <f>IF(請求内訳書!$T$22="",IF(請求内訳書!H13="","",請求内訳書!H13),"")</f>
        <v/>
      </c>
      <c r="I17" s="221"/>
      <c r="J17" s="221"/>
      <c r="K17" s="222"/>
      <c r="L17" s="220" t="str">
        <f>IF(請求内訳書!$T$22="",IF(請求内訳書!L13="","",請求内訳書!L13),"")</f>
        <v/>
      </c>
      <c r="M17" s="221"/>
      <c r="N17" s="222"/>
      <c r="O17" s="224" t="str">
        <f>IF(請求内訳書!$T$22="",IF(請求内訳書!O13="","",請求内訳書!O13),"")</f>
        <v/>
      </c>
      <c r="P17" s="224"/>
      <c r="Q17" s="114" t="str">
        <f>IF(請求内訳書!$T$22="",IF(請求内訳書!Q13="","",請求内訳書!Q13),"")</f>
        <v/>
      </c>
      <c r="R17" s="225" t="str">
        <f>IF(請求内訳書!$T$22="",IF(請求内訳書!R13="","",請求内訳書!R13),"")</f>
        <v/>
      </c>
      <c r="S17" s="225"/>
      <c r="T17" s="226" t="str">
        <f>IF(請求内訳書!$T$22="",IF(請求内訳書!T13="","",請求内訳書!T13),"")</f>
        <v/>
      </c>
      <c r="U17" s="226"/>
      <c r="V17" s="199" t="str">
        <f>IF(請求内訳書!$T$22="",IF(請求内訳書!V13="","",請求内訳書!V13),"")</f>
        <v/>
      </c>
      <c r="W17" s="200"/>
      <c r="Y17" s="66"/>
      <c r="AB17" s="57"/>
      <c r="AD17" s="57"/>
    </row>
    <row r="18" spans="1:30" ht="20.100000000000001" customHeight="1">
      <c r="A18" s="118" t="str">
        <f>IF(請求内訳書!$T$22="",IF(請求内訳書!A14="","",請求内訳書!A14),"")</f>
        <v/>
      </c>
      <c r="B18" s="120" t="str">
        <f>IF(請求内訳書!$T$22="",IF(請求内訳書!B14="","",請求内訳書!B14),"")</f>
        <v/>
      </c>
      <c r="C18" s="223" t="str">
        <f>IF(請求内訳書!$T$22="",IF(請求内訳書!C14="","",請求内訳書!C14),"")</f>
        <v/>
      </c>
      <c r="D18" s="223" t="str">
        <f>IF(請求内訳書!$T$583&lt;&gt;"","",IF(請求内訳書!F14="","",請求内訳書!F14))</f>
        <v/>
      </c>
      <c r="E18" s="120" t="str">
        <f>IF(請求内訳書!$T$22="",IF(請求内訳書!E14="","",請求内訳書!E14),"")</f>
        <v/>
      </c>
      <c r="F18" s="220" t="str">
        <f>IF(請求内訳書!$T$22="",IF(請求内訳書!F14="","",請求内訳書!F14),"")</f>
        <v/>
      </c>
      <c r="G18" s="222"/>
      <c r="H18" s="220" t="str">
        <f>IF(請求内訳書!$T$22="",IF(請求内訳書!H14="","",請求内訳書!H14),"")</f>
        <v/>
      </c>
      <c r="I18" s="221"/>
      <c r="J18" s="221"/>
      <c r="K18" s="222"/>
      <c r="L18" s="220" t="str">
        <f>IF(請求内訳書!$T$22="",IF(請求内訳書!L14="","",請求内訳書!L14),"")</f>
        <v/>
      </c>
      <c r="M18" s="221"/>
      <c r="N18" s="222"/>
      <c r="O18" s="224" t="str">
        <f>IF(請求内訳書!$T$22="",IF(請求内訳書!O14="","",請求内訳書!O14),"")</f>
        <v/>
      </c>
      <c r="P18" s="224"/>
      <c r="Q18" s="114" t="str">
        <f>IF(請求内訳書!$T$22="",IF(請求内訳書!Q14="","",請求内訳書!Q14),"")</f>
        <v/>
      </c>
      <c r="R18" s="225" t="str">
        <f>IF(請求内訳書!$T$22="",IF(請求内訳書!R14="","",請求内訳書!R14),"")</f>
        <v/>
      </c>
      <c r="S18" s="225"/>
      <c r="T18" s="226" t="str">
        <f>IF(請求内訳書!$T$22="",IF(請求内訳書!T14="","",請求内訳書!T14),"")</f>
        <v/>
      </c>
      <c r="U18" s="226"/>
      <c r="V18" s="199" t="str">
        <f>IF(請求内訳書!$T$22="",IF(請求内訳書!V14="","",請求内訳書!V14),"")</f>
        <v/>
      </c>
      <c r="W18" s="200"/>
      <c r="Y18" s="66"/>
      <c r="AB18" s="57"/>
      <c r="AD18" s="57"/>
    </row>
    <row r="19" spans="1:30" ht="20.100000000000001" customHeight="1">
      <c r="A19" s="118" t="str">
        <f>IF(請求内訳書!$T$22="",IF(請求内訳書!A15="","",請求内訳書!A15),"")</f>
        <v/>
      </c>
      <c r="B19" s="120" t="str">
        <f>IF(請求内訳書!$T$22="",IF(請求内訳書!B15="","",請求内訳書!B15),"")</f>
        <v/>
      </c>
      <c r="C19" s="223" t="str">
        <f>IF(請求内訳書!$T$22="",IF(請求内訳書!C15="","",請求内訳書!C15),"")</f>
        <v/>
      </c>
      <c r="D19" s="223" t="str">
        <f>IF(請求内訳書!$T$583&lt;&gt;"","",IF(請求内訳書!F15="","",請求内訳書!F15))</f>
        <v/>
      </c>
      <c r="E19" s="120" t="str">
        <f>IF(請求内訳書!$T$22="",IF(請求内訳書!E15="","",請求内訳書!E15),"")</f>
        <v/>
      </c>
      <c r="F19" s="220" t="str">
        <f>IF(請求内訳書!$T$22="",IF(請求内訳書!F15="","",請求内訳書!F15),"")</f>
        <v/>
      </c>
      <c r="G19" s="222"/>
      <c r="H19" s="220" t="str">
        <f>IF(請求内訳書!$T$22="",IF(請求内訳書!H15="","",請求内訳書!H15),"")</f>
        <v/>
      </c>
      <c r="I19" s="221"/>
      <c r="J19" s="221"/>
      <c r="K19" s="222"/>
      <c r="L19" s="220" t="str">
        <f>IF(請求内訳書!$T$22="",IF(請求内訳書!L15="","",請求内訳書!L15),"")</f>
        <v/>
      </c>
      <c r="M19" s="221"/>
      <c r="N19" s="222"/>
      <c r="O19" s="224" t="str">
        <f>IF(請求内訳書!$T$22="",IF(請求内訳書!O15="","",請求内訳書!O15),"")</f>
        <v/>
      </c>
      <c r="P19" s="224"/>
      <c r="Q19" s="114" t="str">
        <f>IF(請求内訳書!$T$22="",IF(請求内訳書!Q15="","",請求内訳書!Q15),"")</f>
        <v/>
      </c>
      <c r="R19" s="225" t="str">
        <f>IF(請求内訳書!$T$22="",IF(請求内訳書!R15="","",請求内訳書!R15),"")</f>
        <v/>
      </c>
      <c r="S19" s="225"/>
      <c r="T19" s="226" t="str">
        <f>IF(請求内訳書!$T$22="",IF(請求内訳書!T15="","",請求内訳書!T15),"")</f>
        <v/>
      </c>
      <c r="U19" s="226"/>
      <c r="V19" s="199" t="str">
        <f>IF(請求内訳書!$T$22="",IF(請求内訳書!V15="","",請求内訳書!V15),"")</f>
        <v/>
      </c>
      <c r="W19" s="200"/>
      <c r="Y19" s="66"/>
    </row>
    <row r="20" spans="1:30" ht="20.100000000000001" customHeight="1">
      <c r="A20" s="118" t="str">
        <f>IF(請求内訳書!$T$22="",IF(請求内訳書!A16="","",請求内訳書!A16),"")</f>
        <v/>
      </c>
      <c r="B20" s="120" t="str">
        <f>IF(請求内訳書!$T$22="",IF(請求内訳書!B16="","",請求内訳書!B16),"")</f>
        <v/>
      </c>
      <c r="C20" s="223" t="str">
        <f>IF(請求内訳書!$T$22="",IF(請求内訳書!C16="","",請求内訳書!C16),"")</f>
        <v/>
      </c>
      <c r="D20" s="223" t="str">
        <f>IF(請求内訳書!$T$583&lt;&gt;"","",IF(請求内訳書!F16="","",請求内訳書!F16))</f>
        <v/>
      </c>
      <c r="E20" s="120" t="str">
        <f>IF(請求内訳書!$T$22="",IF(請求内訳書!E16="","",請求内訳書!E16),"")</f>
        <v/>
      </c>
      <c r="F20" s="220" t="str">
        <f>IF(請求内訳書!$T$22="",IF(請求内訳書!F16="","",請求内訳書!F16),"")</f>
        <v/>
      </c>
      <c r="G20" s="222"/>
      <c r="H20" s="220" t="str">
        <f>IF(請求内訳書!$T$22="",IF(請求内訳書!H16="","",請求内訳書!H16),"")</f>
        <v/>
      </c>
      <c r="I20" s="221"/>
      <c r="J20" s="221"/>
      <c r="K20" s="222"/>
      <c r="L20" s="220" t="str">
        <f>IF(請求内訳書!$T$22="",IF(請求内訳書!L16="","",請求内訳書!L16),"")</f>
        <v/>
      </c>
      <c r="M20" s="221"/>
      <c r="N20" s="222"/>
      <c r="O20" s="224" t="str">
        <f>IF(請求内訳書!$T$22="",IF(請求内訳書!O16="","",請求内訳書!O16),"")</f>
        <v/>
      </c>
      <c r="P20" s="224"/>
      <c r="Q20" s="114" t="str">
        <f>IF(請求内訳書!$T$22="",IF(請求内訳書!Q16="","",請求内訳書!Q16),"")</f>
        <v/>
      </c>
      <c r="R20" s="225" t="str">
        <f>IF(請求内訳書!$T$22="",IF(請求内訳書!R16="","",請求内訳書!R16),"")</f>
        <v/>
      </c>
      <c r="S20" s="225"/>
      <c r="T20" s="226" t="str">
        <f>IF(請求内訳書!$T$22="",IF(請求内訳書!T16="","",請求内訳書!T16),"")</f>
        <v/>
      </c>
      <c r="U20" s="226"/>
      <c r="V20" s="199" t="str">
        <f>IF(請求内訳書!$T$22="",IF(請求内訳書!V16="","",請求内訳書!V16),"")</f>
        <v/>
      </c>
      <c r="W20" s="200"/>
      <c r="Y20" s="66"/>
    </row>
    <row r="21" spans="1:30" ht="20.100000000000001" customHeight="1">
      <c r="A21" s="118" t="str">
        <f>IF(請求内訳書!$T$22="",IF(請求内訳書!A17="","",請求内訳書!A17),"")</f>
        <v/>
      </c>
      <c r="B21" s="120" t="str">
        <f>IF(請求内訳書!$T$22="",IF(請求内訳書!B17="","",請求内訳書!B17),"")</f>
        <v/>
      </c>
      <c r="C21" s="223" t="str">
        <f>IF(請求内訳書!$T$22="",IF(請求内訳書!C17="","",請求内訳書!C17),"")</f>
        <v/>
      </c>
      <c r="D21" s="223" t="str">
        <f>IF(請求内訳書!$T$583&lt;&gt;"","",IF(請求内訳書!F17="","",請求内訳書!F17))</f>
        <v/>
      </c>
      <c r="E21" s="120" t="str">
        <f>IF(請求内訳書!$T$22="",IF(請求内訳書!E17="","",請求内訳書!E17),"")</f>
        <v/>
      </c>
      <c r="F21" s="220" t="str">
        <f>IF(請求内訳書!$T$22="",IF(請求内訳書!F17="","",請求内訳書!F17),"")</f>
        <v/>
      </c>
      <c r="G21" s="222"/>
      <c r="H21" s="220" t="str">
        <f>IF(請求内訳書!$T$22="",IF(請求内訳書!H17="","",請求内訳書!H17),"")</f>
        <v/>
      </c>
      <c r="I21" s="221"/>
      <c r="J21" s="221"/>
      <c r="K21" s="222"/>
      <c r="L21" s="220" t="str">
        <f>IF(請求内訳書!$T$22="",IF(請求内訳書!L17="","",請求内訳書!L17),"")</f>
        <v/>
      </c>
      <c r="M21" s="221"/>
      <c r="N21" s="222"/>
      <c r="O21" s="224" t="str">
        <f>IF(請求内訳書!$T$22="",IF(請求内訳書!O17="","",請求内訳書!O17),"")</f>
        <v/>
      </c>
      <c r="P21" s="224"/>
      <c r="Q21" s="114" t="str">
        <f>IF(請求内訳書!$T$22="",IF(請求内訳書!Q17="","",請求内訳書!Q17),"")</f>
        <v/>
      </c>
      <c r="R21" s="225" t="str">
        <f>IF(請求内訳書!$T$22="",IF(請求内訳書!R17="","",請求内訳書!R17),"")</f>
        <v/>
      </c>
      <c r="S21" s="225"/>
      <c r="T21" s="226" t="str">
        <f>IF(請求内訳書!$T$22="",IF(請求内訳書!T17="","",請求内訳書!T17),"")</f>
        <v/>
      </c>
      <c r="U21" s="226"/>
      <c r="V21" s="199" t="str">
        <f>IF(請求内訳書!$T$22="",IF(請求内訳書!V17="","",請求内訳書!V17),"")</f>
        <v/>
      </c>
      <c r="W21" s="200"/>
      <c r="Y21" s="66"/>
    </row>
    <row r="22" spans="1:30" ht="20.100000000000001" customHeight="1">
      <c r="A22" s="118" t="str">
        <f>IF(請求内訳書!$T$22="",IF(請求内訳書!A18="","",請求内訳書!A18),"")</f>
        <v/>
      </c>
      <c r="B22" s="120" t="str">
        <f>IF(請求内訳書!$T$22="",IF(請求内訳書!B18="","",請求内訳書!B18),"")</f>
        <v/>
      </c>
      <c r="C22" s="223" t="str">
        <f>IF(請求内訳書!$T$22="",IF(請求内訳書!C18="","",請求内訳書!C18),"")</f>
        <v/>
      </c>
      <c r="D22" s="223" t="str">
        <f>IF(請求内訳書!$T$583&lt;&gt;"","",IF(請求内訳書!F18="","",請求内訳書!F18))</f>
        <v/>
      </c>
      <c r="E22" s="120" t="str">
        <f>IF(請求内訳書!$T$22="",IF(請求内訳書!E18="","",請求内訳書!E18),"")</f>
        <v/>
      </c>
      <c r="F22" s="220" t="str">
        <f>IF(請求内訳書!$T$22="",IF(請求内訳書!F18="","",請求内訳書!F18),"")</f>
        <v/>
      </c>
      <c r="G22" s="222"/>
      <c r="H22" s="220" t="str">
        <f>IF(請求内訳書!$T$22="",IF(請求内訳書!H18="","",請求内訳書!H18),"")</f>
        <v/>
      </c>
      <c r="I22" s="221"/>
      <c r="J22" s="221"/>
      <c r="K22" s="222"/>
      <c r="L22" s="220" t="str">
        <f>IF(請求内訳書!$T$22="",IF(請求内訳書!L18="","",請求内訳書!L18),"")</f>
        <v/>
      </c>
      <c r="M22" s="221"/>
      <c r="N22" s="222"/>
      <c r="O22" s="224" t="str">
        <f>IF(請求内訳書!$T$22="",IF(請求内訳書!O18="","",請求内訳書!O18),"")</f>
        <v/>
      </c>
      <c r="P22" s="224"/>
      <c r="Q22" s="114" t="str">
        <f>IF(請求内訳書!$T$22="",IF(請求内訳書!Q18="","",請求内訳書!Q18),"")</f>
        <v/>
      </c>
      <c r="R22" s="225" t="str">
        <f>IF(請求内訳書!$T$22="",IF(請求内訳書!R18="","",請求内訳書!R18),"")</f>
        <v/>
      </c>
      <c r="S22" s="225"/>
      <c r="T22" s="226" t="str">
        <f>IF(請求内訳書!$T$22="",IF(請求内訳書!T18="","",請求内訳書!T18),"")</f>
        <v/>
      </c>
      <c r="U22" s="226"/>
      <c r="V22" s="199" t="str">
        <f>IF(請求内訳書!$T$22="",IF(請求内訳書!V18="","",請求内訳書!V18),"")</f>
        <v/>
      </c>
      <c r="W22" s="200"/>
      <c r="Y22" s="66"/>
    </row>
    <row r="23" spans="1:30" ht="20.100000000000001" customHeight="1">
      <c r="A23" s="118" t="str">
        <f>IF(請求内訳書!$T$22="",IF(請求内訳書!A19="","",請求内訳書!A19),"")</f>
        <v/>
      </c>
      <c r="B23" s="120" t="str">
        <f>IF(請求内訳書!$T$22="",IF(請求内訳書!B19="","",請求内訳書!B19),"")</f>
        <v/>
      </c>
      <c r="C23" s="223" t="str">
        <f>IF(請求内訳書!$T$22="",IF(請求内訳書!C19="","",請求内訳書!C19),"")</f>
        <v/>
      </c>
      <c r="D23" s="223" t="str">
        <f>IF(請求内訳書!$T$583&lt;&gt;"","",IF(請求内訳書!F19="","",請求内訳書!F19))</f>
        <v/>
      </c>
      <c r="E23" s="120" t="str">
        <f>IF(請求内訳書!$T$22="",IF(請求内訳書!E19="","",請求内訳書!E19),"")</f>
        <v/>
      </c>
      <c r="F23" s="220" t="str">
        <f>IF(請求内訳書!$T$22="",IF(請求内訳書!F19="","",請求内訳書!F19),"")</f>
        <v/>
      </c>
      <c r="G23" s="222"/>
      <c r="H23" s="220" t="str">
        <f>IF(請求内訳書!$T$22="",IF(請求内訳書!H19="","",請求内訳書!H19),"")</f>
        <v/>
      </c>
      <c r="I23" s="221"/>
      <c r="J23" s="221"/>
      <c r="K23" s="222"/>
      <c r="L23" s="220" t="str">
        <f>IF(請求内訳書!$T$22="",IF(請求内訳書!L19="","",請求内訳書!L19),"")</f>
        <v/>
      </c>
      <c r="M23" s="221"/>
      <c r="N23" s="222"/>
      <c r="O23" s="224" t="str">
        <f>IF(請求内訳書!$T$22="",IF(請求内訳書!O19="","",請求内訳書!O19),"")</f>
        <v/>
      </c>
      <c r="P23" s="224"/>
      <c r="Q23" s="114" t="str">
        <f>IF(請求内訳書!$T$22="",IF(請求内訳書!Q19="","",請求内訳書!Q19),"")</f>
        <v/>
      </c>
      <c r="R23" s="225" t="str">
        <f>IF(請求内訳書!$T$22="",IF(請求内訳書!R19="","",請求内訳書!R19),"")</f>
        <v/>
      </c>
      <c r="S23" s="225"/>
      <c r="T23" s="226" t="str">
        <f>IF(請求内訳書!$T$22="",IF(請求内訳書!T19="","",請求内訳書!T19),"")</f>
        <v/>
      </c>
      <c r="U23" s="226"/>
      <c r="V23" s="199" t="str">
        <f>IF(請求内訳書!$T$22="",IF(請求内訳書!V19="","",請求内訳書!V19),"")</f>
        <v/>
      </c>
      <c r="W23" s="200"/>
      <c r="Y23" s="66"/>
    </row>
    <row r="24" spans="1:30" ht="20.100000000000001" customHeight="1">
      <c r="A24" s="118" t="str">
        <f>IF(請求内訳書!$T$22="",IF(請求内訳書!A20="","",請求内訳書!A20),"")</f>
        <v/>
      </c>
      <c r="B24" s="120" t="str">
        <f>IF(請求内訳書!$T$22="",IF(請求内訳書!B20="","",請求内訳書!B20),"")</f>
        <v/>
      </c>
      <c r="C24" s="223" t="str">
        <f>IF(請求内訳書!$T$22="",IF(請求内訳書!C20="","",請求内訳書!C20),"")</f>
        <v/>
      </c>
      <c r="D24" s="223" t="str">
        <f>IF(請求内訳書!$T$583&lt;&gt;"","",IF(請求内訳書!F20="","",請求内訳書!F20))</f>
        <v/>
      </c>
      <c r="E24" s="120" t="str">
        <f>IF(請求内訳書!$T$22="",IF(請求内訳書!E20="","",請求内訳書!E20),"")</f>
        <v/>
      </c>
      <c r="F24" s="220" t="str">
        <f>IF(請求内訳書!$T$22="",IF(請求内訳書!F20="","",請求内訳書!F20),"")</f>
        <v/>
      </c>
      <c r="G24" s="222"/>
      <c r="H24" s="220" t="str">
        <f>IF(請求内訳書!$T$22="",IF(請求内訳書!H20="","",請求内訳書!H20),"")</f>
        <v/>
      </c>
      <c r="I24" s="221"/>
      <c r="J24" s="221"/>
      <c r="K24" s="222"/>
      <c r="L24" s="220" t="str">
        <f>IF(請求内訳書!$T$22="",IF(請求内訳書!L20="","",請求内訳書!L20),"")</f>
        <v/>
      </c>
      <c r="M24" s="221"/>
      <c r="N24" s="222"/>
      <c r="O24" s="224" t="str">
        <f>IF(請求内訳書!$T$22="",IF(請求内訳書!O20="","",請求内訳書!O20),"")</f>
        <v/>
      </c>
      <c r="P24" s="224"/>
      <c r="Q24" s="114" t="str">
        <f>IF(請求内訳書!$T$22="",IF(請求内訳書!Q20="","",請求内訳書!Q20),"")</f>
        <v/>
      </c>
      <c r="R24" s="225" t="str">
        <f>IF(請求内訳書!$T$22="",IF(請求内訳書!R20="","",請求内訳書!R20),"")</f>
        <v/>
      </c>
      <c r="S24" s="225"/>
      <c r="T24" s="226" t="str">
        <f>IF(請求内訳書!$T$22="",IF(請求内訳書!T20="","",請求内訳書!T20),"")</f>
        <v/>
      </c>
      <c r="U24" s="226"/>
      <c r="V24" s="199" t="str">
        <f>IF(請求内訳書!$T$22="",IF(請求内訳書!V20="","",請求内訳書!V20),"")</f>
        <v/>
      </c>
      <c r="W24" s="200"/>
      <c r="Y24" s="66"/>
    </row>
    <row r="25" spans="1:30" ht="20.100000000000001" customHeight="1">
      <c r="A25" s="119" t="str">
        <f>IF(請求内訳書!$T$22="",IF(請求内訳書!A21="","",請求内訳書!A21),"")</f>
        <v/>
      </c>
      <c r="B25" s="123" t="str">
        <f>IF(請求内訳書!$T$22="",IF(請求内訳書!B21="","",請求内訳書!B21),"")</f>
        <v/>
      </c>
      <c r="C25" s="262" t="str">
        <f>IF(請求内訳書!$T$22="",IF(請求内訳書!C21="","",請求内訳書!C21),"")</f>
        <v/>
      </c>
      <c r="D25" s="262" t="str">
        <f>IF(請求内訳書!$T$583&lt;&gt;"","",IF(請求内訳書!F21="","",請求内訳書!F21))</f>
        <v/>
      </c>
      <c r="E25" s="123" t="str">
        <f>IF(請求内訳書!$T$22="",IF(請求内訳書!E21="","",請求内訳書!E21),"")</f>
        <v/>
      </c>
      <c r="F25" s="272" t="str">
        <f>IF(請求内訳書!$T$22="",IF(請求内訳書!F21="","",請求内訳書!F21),"")</f>
        <v/>
      </c>
      <c r="G25" s="273"/>
      <c r="H25" s="272" t="str">
        <f>IF(請求内訳書!$T$22="",IF(請求内訳書!H21="","",請求内訳書!H21),"")</f>
        <v/>
      </c>
      <c r="I25" s="274"/>
      <c r="J25" s="274"/>
      <c r="K25" s="273"/>
      <c r="L25" s="272" t="str">
        <f>IF(請求内訳書!$T$22="",IF(請求内訳書!L21="","",請求内訳書!L21),"")</f>
        <v/>
      </c>
      <c r="M25" s="274"/>
      <c r="N25" s="273"/>
      <c r="O25" s="263" t="str">
        <f>IF(請求内訳書!$T$22="",IF(請求内訳書!O21="","",請求内訳書!O21),"")</f>
        <v/>
      </c>
      <c r="P25" s="263"/>
      <c r="Q25" s="115" t="str">
        <f>IF(請求内訳書!$T$22="",IF(請求内訳書!Q21="","",請求内訳書!Q21),"")</f>
        <v/>
      </c>
      <c r="R25" s="264" t="str">
        <f>IF(請求内訳書!$T$22="",IF(請求内訳書!R21="","",請求内訳書!R21),"")</f>
        <v/>
      </c>
      <c r="S25" s="264"/>
      <c r="T25" s="268" t="str">
        <f>IF(請求内訳書!$T$22="",IF(請求内訳書!T21="","",請求内訳書!T21),"")</f>
        <v/>
      </c>
      <c r="U25" s="268"/>
      <c r="V25" s="212" t="str">
        <f>IF(請求内訳書!$T$22="",IF(請求内訳書!V21="","",請求内訳書!V21),"")</f>
        <v/>
      </c>
      <c r="W25" s="213"/>
      <c r="Y25" s="66"/>
    </row>
    <row r="26" spans="1:30" ht="9" customHeight="1">
      <c r="A26" s="149"/>
      <c r="B26" s="150"/>
      <c r="C26" s="245"/>
      <c r="D26" s="245"/>
      <c r="E26" s="150"/>
      <c r="F26" s="275"/>
      <c r="G26" s="275"/>
      <c r="H26" s="275"/>
      <c r="I26" s="275"/>
      <c r="J26" s="275"/>
      <c r="K26" s="275"/>
      <c r="L26" s="275"/>
      <c r="M26" s="275"/>
      <c r="N26" s="275"/>
      <c r="O26" s="265"/>
      <c r="P26" s="265"/>
      <c r="Q26" s="151"/>
      <c r="R26" s="266"/>
      <c r="S26" s="266"/>
      <c r="T26" s="267"/>
      <c r="U26" s="267"/>
      <c r="V26" s="211"/>
      <c r="W26" s="211"/>
      <c r="Y26" s="66"/>
    </row>
    <row r="27" spans="1:30" ht="15" customHeight="1">
      <c r="A27" s="154" t="s">
        <v>353</v>
      </c>
      <c r="B27" s="155"/>
      <c r="C27" s="156"/>
      <c r="D27" s="160" t="s">
        <v>345</v>
      </c>
      <c r="E27" s="161"/>
      <c r="F27" s="161"/>
      <c r="G27" s="161"/>
      <c r="H27" s="161"/>
      <c r="I27" s="161"/>
      <c r="J27" s="162"/>
      <c r="K27" s="160" t="s">
        <v>19</v>
      </c>
      <c r="L27" s="161"/>
      <c r="M27" s="161"/>
      <c r="N27" s="161"/>
      <c r="O27" s="161"/>
      <c r="P27" s="161"/>
      <c r="Q27" s="162"/>
      <c r="R27" s="276" t="s">
        <v>362</v>
      </c>
      <c r="S27" s="276"/>
      <c r="T27" s="276"/>
      <c r="U27" s="276"/>
      <c r="V27" s="152" t="s">
        <v>363</v>
      </c>
      <c r="W27" s="153"/>
      <c r="Y27" s="66"/>
    </row>
    <row r="28" spans="1:30" ht="15" customHeight="1">
      <c r="A28" s="157"/>
      <c r="B28" s="158"/>
      <c r="C28" s="159"/>
      <c r="D28" s="163"/>
      <c r="E28" s="164"/>
      <c r="F28" s="164"/>
      <c r="G28" s="164"/>
      <c r="H28" s="164"/>
      <c r="I28" s="164"/>
      <c r="J28" s="165"/>
      <c r="K28" s="163"/>
      <c r="L28" s="164"/>
      <c r="M28" s="164"/>
      <c r="N28" s="164"/>
      <c r="O28" s="164"/>
      <c r="P28" s="164"/>
      <c r="Q28" s="165"/>
      <c r="R28" s="177" t="s">
        <v>352</v>
      </c>
      <c r="S28" s="178"/>
      <c r="T28" s="178"/>
      <c r="U28" s="179"/>
      <c r="V28" s="175" t="s">
        <v>13</v>
      </c>
      <c r="W28" s="176"/>
      <c r="Y28" s="66"/>
    </row>
    <row r="29" spans="1:30" ht="20.100000000000001" customHeight="1">
      <c r="A29" s="180" t="s">
        <v>15</v>
      </c>
      <c r="B29" s="237"/>
      <c r="C29" s="271" t="str">
        <f>IF(B29="","","%")</f>
        <v/>
      </c>
      <c r="D29" s="126" t="s">
        <v>343</v>
      </c>
      <c r="E29" s="239"/>
      <c r="F29" s="240"/>
      <c r="G29" s="240"/>
      <c r="H29" s="127" t="s">
        <v>339</v>
      </c>
      <c r="I29" s="186"/>
      <c r="J29" s="187"/>
      <c r="K29" s="190"/>
      <c r="L29" s="191"/>
      <c r="M29" s="191"/>
      <c r="N29" s="191"/>
      <c r="O29" s="191"/>
      <c r="P29" s="191"/>
      <c r="Q29" s="192"/>
      <c r="R29" s="258" t="s">
        <v>336</v>
      </c>
      <c r="S29" s="259"/>
      <c r="T29" s="254">
        <f>請求内訳書!T584</f>
        <v>0</v>
      </c>
      <c r="U29" s="255"/>
      <c r="V29" s="209">
        <f>請求内訳書!V584</f>
        <v>0</v>
      </c>
      <c r="W29" s="210"/>
    </row>
    <row r="30" spans="1:30" ht="20.100000000000001" customHeight="1">
      <c r="A30" s="181"/>
      <c r="B30" s="238"/>
      <c r="C30" s="243"/>
      <c r="D30" s="128" t="s">
        <v>344</v>
      </c>
      <c r="E30" s="241"/>
      <c r="F30" s="242"/>
      <c r="G30" s="242"/>
      <c r="H30" s="129" t="s">
        <v>340</v>
      </c>
      <c r="I30" s="184"/>
      <c r="J30" s="185"/>
      <c r="K30" s="193"/>
      <c r="L30" s="194"/>
      <c r="M30" s="194"/>
      <c r="N30" s="194"/>
      <c r="O30" s="194"/>
      <c r="P30" s="194"/>
      <c r="Q30" s="195"/>
      <c r="R30" s="256" t="s">
        <v>337</v>
      </c>
      <c r="S30" s="257"/>
      <c r="T30" s="252">
        <f>請求内訳書!T585</f>
        <v>0</v>
      </c>
      <c r="U30" s="253"/>
      <c r="V30" s="207">
        <f>請求内訳書!V585</f>
        <v>0</v>
      </c>
      <c r="W30" s="208"/>
    </row>
    <row r="31" spans="1:30" ht="20.100000000000001" customHeight="1">
      <c r="A31" s="182" t="s">
        <v>16</v>
      </c>
      <c r="B31" s="235" t="str">
        <f>IF(B29="","",100-B29)</f>
        <v/>
      </c>
      <c r="C31" s="243" t="str">
        <f>IF(B31="","","%")</f>
        <v/>
      </c>
      <c r="D31" s="130" t="s">
        <v>341</v>
      </c>
      <c r="E31" s="184"/>
      <c r="F31" s="184"/>
      <c r="G31" s="184"/>
      <c r="H31" s="184"/>
      <c r="I31" s="184"/>
      <c r="J31" s="185"/>
      <c r="K31" s="193"/>
      <c r="L31" s="194"/>
      <c r="M31" s="194"/>
      <c r="N31" s="194"/>
      <c r="O31" s="194"/>
      <c r="P31" s="194"/>
      <c r="Q31" s="195"/>
      <c r="R31" s="169" t="s">
        <v>338</v>
      </c>
      <c r="S31" s="170"/>
      <c r="T31" s="269">
        <f>請求内訳書!T586</f>
        <v>0</v>
      </c>
      <c r="U31" s="270"/>
      <c r="V31" s="205"/>
      <c r="W31" s="206"/>
    </row>
    <row r="32" spans="1:30" ht="20.100000000000001" customHeight="1">
      <c r="A32" s="183"/>
      <c r="B32" s="236"/>
      <c r="C32" s="244"/>
      <c r="D32" s="131" t="s">
        <v>342</v>
      </c>
      <c r="E32" s="188"/>
      <c r="F32" s="188"/>
      <c r="G32" s="188"/>
      <c r="H32" s="188"/>
      <c r="I32" s="188"/>
      <c r="J32" s="189"/>
      <c r="K32" s="196"/>
      <c r="L32" s="197"/>
      <c r="M32" s="197"/>
      <c r="N32" s="197"/>
      <c r="O32" s="197"/>
      <c r="P32" s="197"/>
      <c r="Q32" s="198"/>
      <c r="R32" s="169" t="s">
        <v>351</v>
      </c>
      <c r="S32" s="170"/>
      <c r="T32" s="171">
        <f>SUM(T29:U31)</f>
        <v>0</v>
      </c>
      <c r="U32" s="172"/>
      <c r="V32" s="173">
        <f>SUM(V29:W31)</f>
        <v>0</v>
      </c>
      <c r="W32" s="174"/>
    </row>
    <row r="33" spans="3:24">
      <c r="W33" s="132" t="s">
        <v>329</v>
      </c>
    </row>
    <row r="34" spans="3:24" ht="18.75" customHeight="1">
      <c r="C34" s="42"/>
      <c r="R34" s="68"/>
      <c r="S34" s="68"/>
      <c r="T34" s="68"/>
      <c r="U34" s="68"/>
      <c r="W34" s="65"/>
      <c r="X34" s="65"/>
    </row>
    <row r="35" spans="3:24" ht="18.75" customHeight="1">
      <c r="C35" s="69"/>
      <c r="D35" s="57"/>
      <c r="E35" s="57"/>
      <c r="F35" s="96"/>
      <c r="G35" s="96"/>
      <c r="H35" s="96"/>
      <c r="I35" s="96"/>
      <c r="J35" s="95"/>
      <c r="K35" s="95"/>
      <c r="L35" s="95"/>
      <c r="M35" s="95"/>
      <c r="N35" s="96"/>
      <c r="O35" s="96"/>
      <c r="P35" s="96"/>
      <c r="Q35" s="96"/>
      <c r="R35" s="65"/>
      <c r="S35" s="65"/>
      <c r="T35" s="65"/>
      <c r="U35" s="65"/>
      <c r="V35" s="95"/>
      <c r="W35" s="65"/>
      <c r="X35" s="65"/>
    </row>
    <row r="36" spans="3:24" ht="18.75" customHeight="1"/>
    <row r="37" spans="3:24" ht="18.75" customHeight="1"/>
    <row r="38" spans="3:24" ht="18.75" customHeight="1"/>
    <row r="39" spans="3:24" ht="18.75" customHeight="1"/>
    <row r="163" spans="29:29">
      <c r="AC163" s="57"/>
    </row>
  </sheetData>
  <sheetProtection sheet="1" objects="1" scenarios="1"/>
  <mergeCells count="174">
    <mergeCell ref="C25:D25"/>
    <mergeCell ref="O25:P25"/>
    <mergeCell ref="R25:S25"/>
    <mergeCell ref="O26:P26"/>
    <mergeCell ref="R26:S26"/>
    <mergeCell ref="T26:U26"/>
    <mergeCell ref="T25:U25"/>
    <mergeCell ref="T31:U31"/>
    <mergeCell ref="R31:S31"/>
    <mergeCell ref="C29:C30"/>
    <mergeCell ref="F25:G25"/>
    <mergeCell ref="H25:K25"/>
    <mergeCell ref="L25:N25"/>
    <mergeCell ref="F26:G26"/>
    <mergeCell ref="H26:K26"/>
    <mergeCell ref="L26:N26"/>
    <mergeCell ref="R27:U27"/>
    <mergeCell ref="U1:W1"/>
    <mergeCell ref="V3:W3"/>
    <mergeCell ref="R11:S11"/>
    <mergeCell ref="O11:P11"/>
    <mergeCell ref="Q4:W4"/>
    <mergeCell ref="Q5:W5"/>
    <mergeCell ref="Q6:U6"/>
    <mergeCell ref="Q7:S7"/>
    <mergeCell ref="T30:U30"/>
    <mergeCell ref="T29:U29"/>
    <mergeCell ref="R30:S30"/>
    <mergeCell ref="R29:S29"/>
    <mergeCell ref="Q8:V8"/>
    <mergeCell ref="T15:U15"/>
    <mergeCell ref="T14:U14"/>
    <mergeCell ref="T13:U13"/>
    <mergeCell ref="T12:U12"/>
    <mergeCell ref="T11:U11"/>
    <mergeCell ref="T17:U17"/>
    <mergeCell ref="T16:U16"/>
    <mergeCell ref="O19:P19"/>
    <mergeCell ref="R19:S19"/>
    <mergeCell ref="T19:U19"/>
    <mergeCell ref="T18:U18"/>
    <mergeCell ref="C24:D24"/>
    <mergeCell ref="O24:P24"/>
    <mergeCell ref="R24:S24"/>
    <mergeCell ref="T24:U24"/>
    <mergeCell ref="B31:B32"/>
    <mergeCell ref="B29:B30"/>
    <mergeCell ref="R14:S14"/>
    <mergeCell ref="R15:S15"/>
    <mergeCell ref="E29:G29"/>
    <mergeCell ref="E30:G30"/>
    <mergeCell ref="C31:C32"/>
    <mergeCell ref="C17:D17"/>
    <mergeCell ref="C16:D16"/>
    <mergeCell ref="F16:G16"/>
    <mergeCell ref="H16:K16"/>
    <mergeCell ref="L16:N16"/>
    <mergeCell ref="F17:G17"/>
    <mergeCell ref="C19:D19"/>
    <mergeCell ref="C18:D18"/>
    <mergeCell ref="R17:S17"/>
    <mergeCell ref="O18:P18"/>
    <mergeCell ref="R18:S18"/>
    <mergeCell ref="C23:D23"/>
    <mergeCell ref="C26:D26"/>
    <mergeCell ref="O23:P23"/>
    <mergeCell ref="R23:S23"/>
    <mergeCell ref="T23:U23"/>
    <mergeCell ref="F23:G23"/>
    <mergeCell ref="H23:K23"/>
    <mergeCell ref="L23:N23"/>
    <mergeCell ref="F24:G24"/>
    <mergeCell ref="H24:K24"/>
    <mergeCell ref="L24:N24"/>
    <mergeCell ref="C11:D11"/>
    <mergeCell ref="C22:D22"/>
    <mergeCell ref="O22:P22"/>
    <mergeCell ref="R22:S22"/>
    <mergeCell ref="T22:U22"/>
    <mergeCell ref="C21:D21"/>
    <mergeCell ref="O21:P21"/>
    <mergeCell ref="R21:S21"/>
    <mergeCell ref="T21:U21"/>
    <mergeCell ref="F21:G21"/>
    <mergeCell ref="H21:K21"/>
    <mergeCell ref="L21:N21"/>
    <mergeCell ref="F22:G22"/>
    <mergeCell ref="H22:K22"/>
    <mergeCell ref="L22:N22"/>
    <mergeCell ref="C13:D13"/>
    <mergeCell ref="R13:S13"/>
    <mergeCell ref="R12:S12"/>
    <mergeCell ref="O13:P13"/>
    <mergeCell ref="O12:P12"/>
    <mergeCell ref="C12:D12"/>
    <mergeCell ref="C15:D15"/>
    <mergeCell ref="C14:D14"/>
    <mergeCell ref="O14:P14"/>
    <mergeCell ref="F11:G11"/>
    <mergeCell ref="H11:K11"/>
    <mergeCell ref="L12:N12"/>
    <mergeCell ref="L11:N11"/>
    <mergeCell ref="F13:G13"/>
    <mergeCell ref="H13:K13"/>
    <mergeCell ref="L13:N13"/>
    <mergeCell ref="F14:G14"/>
    <mergeCell ref="H14:K14"/>
    <mergeCell ref="L14:N14"/>
    <mergeCell ref="H19:K19"/>
    <mergeCell ref="L19:N19"/>
    <mergeCell ref="C20:D20"/>
    <mergeCell ref="O20:P20"/>
    <mergeCell ref="R20:S20"/>
    <mergeCell ref="T20:U20"/>
    <mergeCell ref="H12:K12"/>
    <mergeCell ref="F12:G12"/>
    <mergeCell ref="F15:G15"/>
    <mergeCell ref="H15:K15"/>
    <mergeCell ref="L15:N15"/>
    <mergeCell ref="O15:P15"/>
    <mergeCell ref="O16:P16"/>
    <mergeCell ref="R16:S16"/>
    <mergeCell ref="O17:P17"/>
    <mergeCell ref="F20:G20"/>
    <mergeCell ref="H20:K20"/>
    <mergeCell ref="L20:N20"/>
    <mergeCell ref="V14:W14"/>
    <mergeCell ref="V13:W13"/>
    <mergeCell ref="E9:F9"/>
    <mergeCell ref="E8:F8"/>
    <mergeCell ref="E7:F7"/>
    <mergeCell ref="V12:W12"/>
    <mergeCell ref="V31:W31"/>
    <mergeCell ref="V30:W30"/>
    <mergeCell ref="V29:W29"/>
    <mergeCell ref="V26:W26"/>
    <mergeCell ref="V25:W25"/>
    <mergeCell ref="V24:W24"/>
    <mergeCell ref="V23:W23"/>
    <mergeCell ref="V22:W22"/>
    <mergeCell ref="V21:W21"/>
    <mergeCell ref="G9:M9"/>
    <mergeCell ref="G8:M8"/>
    <mergeCell ref="G7:M7"/>
    <mergeCell ref="H17:K17"/>
    <mergeCell ref="L17:N17"/>
    <mergeCell ref="F18:G18"/>
    <mergeCell ref="H18:K18"/>
    <mergeCell ref="L18:N18"/>
    <mergeCell ref="F19:G19"/>
    <mergeCell ref="V27:W27"/>
    <mergeCell ref="A27:C28"/>
    <mergeCell ref="D27:J28"/>
    <mergeCell ref="K27:Q28"/>
    <mergeCell ref="H1:P1"/>
    <mergeCell ref="V11:W11"/>
    <mergeCell ref="R32:S32"/>
    <mergeCell ref="T32:U32"/>
    <mergeCell ref="V32:W32"/>
    <mergeCell ref="V28:W28"/>
    <mergeCell ref="R28:U28"/>
    <mergeCell ref="A29:A30"/>
    <mergeCell ref="A31:A32"/>
    <mergeCell ref="I30:J30"/>
    <mergeCell ref="I29:J29"/>
    <mergeCell ref="E32:J32"/>
    <mergeCell ref="E31:J31"/>
    <mergeCell ref="K29:Q32"/>
    <mergeCell ref="V20:W20"/>
    <mergeCell ref="V19:W19"/>
    <mergeCell ref="V18:W18"/>
    <mergeCell ref="V17:W17"/>
    <mergeCell ref="V16:W16"/>
    <mergeCell ref="V15:W15"/>
  </mergeCells>
  <phoneticPr fontId="6"/>
  <dataValidations count="3">
    <dataValidation imeMode="off" allowBlank="1" showInputMessage="1" showErrorMessage="1" sqref="U3:V3 A31 D30 H30:I30 A12:B26 O12:O26 V12:V26 T12:T26 Q12:Q26 H12:I26 R12:R27 A27" xr:uid="{00000000-0002-0000-0000-000000000000}"/>
    <dataValidation imeMode="on" allowBlank="1" showInputMessage="1" showErrorMessage="1" sqref="D29" xr:uid="{00000000-0002-0000-0000-000002000000}"/>
    <dataValidation type="list" showInputMessage="1" showErrorMessage="1" sqref="V27" xr:uid="{B08F10B1-3412-4A57-B854-9895A9750251}">
      <formula1>"四捨五入,切り上げ,切り捨て"</formula1>
    </dataValidation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8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D587"/>
  <sheetViews>
    <sheetView view="pageBreakPreview" zoomScale="85" zoomScaleNormal="100" zoomScaleSheetLayoutView="85" workbookViewId="0"/>
  </sheetViews>
  <sheetFormatPr defaultColWidth="7.625" defaultRowHeight="18.75"/>
  <cols>
    <col min="1" max="1" width="7.625" style="70"/>
    <col min="2" max="2" width="7.625" style="90"/>
    <col min="3" max="5" width="7.625" style="89"/>
    <col min="6" max="7" width="7.625" style="91"/>
    <col min="8" max="14" width="7.625" style="89"/>
    <col min="15" max="19" width="7.625" style="92"/>
    <col min="20" max="21" width="7.625" style="93"/>
    <col min="22" max="23" width="7.625" style="89"/>
    <col min="24" max="26" width="7.625" style="87" hidden="1" customWidth="1"/>
    <col min="27" max="16384" width="7.625" style="133"/>
  </cols>
  <sheetData>
    <row r="1" spans="1:30" ht="24">
      <c r="B1" s="71"/>
      <c r="C1" s="72"/>
      <c r="D1" s="72"/>
      <c r="E1" s="72"/>
      <c r="F1" s="72"/>
      <c r="G1" s="72"/>
      <c r="I1" s="310" t="s">
        <v>17</v>
      </c>
      <c r="J1" s="310"/>
      <c r="K1" s="310"/>
      <c r="L1" s="310"/>
      <c r="M1" s="310"/>
      <c r="N1" s="310"/>
      <c r="O1" s="310"/>
      <c r="P1" s="106"/>
      <c r="Q1" s="106"/>
      <c r="R1" s="106"/>
      <c r="S1" s="106"/>
      <c r="T1" s="73" t="s">
        <v>1</v>
      </c>
      <c r="U1" s="360" t="str">
        <f>IF(請求書!$U$1="","",請求書!$U$1)</f>
        <v/>
      </c>
      <c r="V1" s="360"/>
      <c r="W1" s="360"/>
      <c r="X1" s="98"/>
      <c r="AA1" s="87"/>
      <c r="AB1" s="87"/>
      <c r="AC1" s="87"/>
      <c r="AD1" s="87"/>
    </row>
    <row r="2" spans="1:30">
      <c r="A2" s="324" t="str">
        <f>IF(請求書!$A$2="","",請求書!$A$2)</f>
        <v/>
      </c>
      <c r="B2" s="324"/>
      <c r="C2" s="324"/>
      <c r="D2" s="324"/>
      <c r="E2" s="324"/>
      <c r="F2" s="101"/>
      <c r="G2" s="101"/>
      <c r="H2" s="48"/>
      <c r="I2" s="48"/>
      <c r="J2" s="48"/>
      <c r="K2" s="45"/>
      <c r="L2" s="45"/>
      <c r="M2" s="45"/>
      <c r="N2" s="45"/>
      <c r="O2" s="45"/>
      <c r="P2" s="45"/>
      <c r="Q2" s="107" t="s">
        <v>18</v>
      </c>
      <c r="R2" s="45"/>
      <c r="S2" s="75"/>
      <c r="T2" s="75"/>
      <c r="V2" s="92"/>
      <c r="W2" s="92"/>
      <c r="X2" s="92"/>
      <c r="Y2" s="76"/>
      <c r="Z2" s="76"/>
      <c r="AA2" s="77"/>
      <c r="AB2" s="87"/>
      <c r="AC2" s="87"/>
      <c r="AD2" s="87"/>
    </row>
    <row r="3" spans="1:30">
      <c r="A3" s="324" t="str">
        <f>IF(請求書!$A$3="","",請求書!$A$3)</f>
        <v>株式会社　西海建設　　　御中</v>
      </c>
      <c r="B3" s="324"/>
      <c r="C3" s="324"/>
      <c r="D3" s="324"/>
      <c r="E3" s="324"/>
      <c r="F3" s="324"/>
      <c r="G3" s="325" t="s">
        <v>21</v>
      </c>
      <c r="H3" s="326"/>
      <c r="I3" s="327" t="str">
        <f>IF(請求書!$G$7="","",請求書!$G$7)</f>
        <v/>
      </c>
      <c r="J3" s="328"/>
      <c r="K3" s="328"/>
      <c r="L3" s="328"/>
      <c r="M3" s="328"/>
      <c r="N3" s="328"/>
      <c r="O3" s="329"/>
      <c r="P3" s="105"/>
      <c r="Q3" s="108" t="s">
        <v>332</v>
      </c>
      <c r="R3" s="315" t="str">
        <f>IF(請求書!$Q$4="","",請求書!$Q$4)</f>
        <v/>
      </c>
      <c r="S3" s="315"/>
      <c r="T3" s="315"/>
      <c r="U3" s="315"/>
      <c r="V3" s="315"/>
      <c r="W3" s="315"/>
      <c r="X3" s="103"/>
      <c r="Y3" s="99"/>
      <c r="Z3" s="99"/>
      <c r="AA3" s="99"/>
      <c r="AB3" s="87"/>
      <c r="AC3" s="87"/>
      <c r="AD3" s="87"/>
    </row>
    <row r="4" spans="1:30">
      <c r="A4" s="324" t="str">
        <f>IF(請求書!$A$4="","",請求書!$A$4)</f>
        <v/>
      </c>
      <c r="B4" s="324"/>
      <c r="C4" s="324"/>
      <c r="D4" s="324"/>
      <c r="E4" s="324"/>
      <c r="F4" s="324"/>
      <c r="G4" s="325" t="s">
        <v>22</v>
      </c>
      <c r="H4" s="326"/>
      <c r="I4" s="313" t="str">
        <f>IF(請求書!$G$8="","",請求書!$G$8)</f>
        <v/>
      </c>
      <c r="J4" s="313"/>
      <c r="K4" s="313"/>
      <c r="L4" s="313"/>
      <c r="M4" s="313"/>
      <c r="N4" s="313"/>
      <c r="O4" s="313"/>
      <c r="P4" s="105"/>
      <c r="Q4" s="108" t="s">
        <v>333</v>
      </c>
      <c r="R4" s="314" t="str">
        <f>IF(請求書!$Q$5="","",請求書!$Q$5)</f>
        <v/>
      </c>
      <c r="S4" s="314"/>
      <c r="T4" s="314"/>
      <c r="U4" s="314"/>
      <c r="V4" s="314"/>
      <c r="W4" s="314"/>
      <c r="X4" s="102"/>
      <c r="Y4" s="100"/>
      <c r="Z4" s="100"/>
      <c r="AA4" s="100"/>
      <c r="AB4" s="87"/>
      <c r="AC4" s="87"/>
      <c r="AD4" s="87"/>
    </row>
    <row r="5" spans="1:30">
      <c r="A5" s="74"/>
      <c r="B5" s="80"/>
      <c r="C5" s="45"/>
      <c r="D5" s="45"/>
      <c r="E5" s="45"/>
      <c r="F5" s="45"/>
      <c r="G5" s="45"/>
      <c r="H5" s="48"/>
      <c r="I5" s="48"/>
      <c r="J5" s="48"/>
      <c r="K5" s="45"/>
      <c r="L5" s="45"/>
      <c r="M5" s="45"/>
      <c r="N5" s="45"/>
      <c r="O5" s="45"/>
      <c r="P5" s="45"/>
      <c r="Q5" s="108" t="s">
        <v>334</v>
      </c>
      <c r="R5" s="314" t="str">
        <f>IF(請求書!$Q$8="","",請求書!$Q$8)</f>
        <v/>
      </c>
      <c r="S5" s="314"/>
      <c r="T5" s="314"/>
      <c r="U5" s="314"/>
      <c r="V5" s="314"/>
      <c r="W5" s="314"/>
      <c r="X5" s="102"/>
      <c r="Y5" s="100"/>
      <c r="Z5" s="100"/>
      <c r="AA5" s="100"/>
      <c r="AB5" s="87"/>
      <c r="AC5" s="87"/>
      <c r="AD5" s="87"/>
    </row>
    <row r="6" spans="1:30" ht="8.25" customHeight="1">
      <c r="A6" s="81"/>
      <c r="B6" s="78"/>
      <c r="C6" s="82"/>
      <c r="D6" s="82"/>
      <c r="E6" s="82"/>
      <c r="F6" s="83"/>
      <c r="G6" s="83"/>
      <c r="H6" s="79"/>
      <c r="I6" s="79"/>
      <c r="J6" s="79"/>
      <c r="K6" s="79"/>
      <c r="L6" s="79"/>
      <c r="M6" s="79"/>
      <c r="N6" s="79"/>
      <c r="O6" s="84"/>
      <c r="P6" s="84"/>
      <c r="Q6" s="84"/>
      <c r="R6" s="84"/>
      <c r="S6" s="84"/>
      <c r="T6" s="85"/>
      <c r="U6" s="85"/>
      <c r="V6" s="79"/>
      <c r="W6" s="79"/>
    </row>
    <row r="7" spans="1:30">
      <c r="A7" s="143" t="s">
        <v>6</v>
      </c>
      <c r="B7" s="121" t="s">
        <v>7</v>
      </c>
      <c r="C7" s="167" t="s">
        <v>8</v>
      </c>
      <c r="D7" s="168"/>
      <c r="E7" s="121" t="s">
        <v>283</v>
      </c>
      <c r="F7" s="167" t="s">
        <v>20</v>
      </c>
      <c r="G7" s="168"/>
      <c r="H7" s="167" t="s">
        <v>385</v>
      </c>
      <c r="I7" s="230"/>
      <c r="J7" s="230"/>
      <c r="K7" s="168"/>
      <c r="L7" s="167" t="s">
        <v>9</v>
      </c>
      <c r="M7" s="230"/>
      <c r="N7" s="168"/>
      <c r="O7" s="349" t="s">
        <v>10</v>
      </c>
      <c r="P7" s="350"/>
      <c r="Q7" s="144" t="s">
        <v>330</v>
      </c>
      <c r="R7" s="349" t="s">
        <v>11</v>
      </c>
      <c r="S7" s="350"/>
      <c r="T7" s="345" t="s">
        <v>12</v>
      </c>
      <c r="U7" s="346"/>
      <c r="V7" s="167" t="s">
        <v>331</v>
      </c>
      <c r="W7" s="168"/>
      <c r="X7" s="86" t="s">
        <v>277</v>
      </c>
      <c r="Y7" s="86" t="s">
        <v>278</v>
      </c>
      <c r="Z7" s="86" t="s">
        <v>279</v>
      </c>
    </row>
    <row r="8" spans="1:30" ht="20.100000000000001" customHeight="1">
      <c r="A8" s="134"/>
      <c r="B8" s="135" t="str">
        <f>IF(ISERROR(VLOOKUP(C8,マスタ!$D:$E,2,FALSE)),"",VLOOKUP(C8,マスタ!$D:$E,2,FALSE))</f>
        <v/>
      </c>
      <c r="C8" s="277"/>
      <c r="D8" s="278"/>
      <c r="E8" s="136"/>
      <c r="F8" s="355"/>
      <c r="G8" s="357"/>
      <c r="H8" s="355"/>
      <c r="I8" s="356"/>
      <c r="J8" s="356"/>
      <c r="K8" s="357"/>
      <c r="L8" s="355"/>
      <c r="M8" s="356"/>
      <c r="N8" s="357"/>
      <c r="O8" s="351"/>
      <c r="P8" s="352"/>
      <c r="Q8" s="137"/>
      <c r="R8" s="347"/>
      <c r="S8" s="348"/>
      <c r="T8" s="353" t="str">
        <f>IF(OR(O8="",R8=""),"",ROUND(O8*R8,0))</f>
        <v/>
      </c>
      <c r="U8" s="354"/>
      <c r="V8" s="311"/>
      <c r="W8" s="312"/>
      <c r="X8" s="87" t="str">
        <f>IF(ISERROR(VLOOKUP(E8,マスタ!$H:$I,2,FALSE)),"",VLOOKUP(E8,マスタ!$H:$I,2,FALSE))</f>
        <v/>
      </c>
      <c r="Y8" s="87" t="e">
        <f t="shared" ref="Y8:Y583" si="0">ROUNDDOWN($I$3/10^5,0)</f>
        <v>#VALUE!</v>
      </c>
      <c r="Z8" s="87" t="e">
        <f t="shared" ref="Z8:Z583" si="1">IF($I$3=61008000,51000,IF($I$3=62008100,52000,IF(AND(Y8&gt;=1,Y8&lt;=199),51100,IF(AND(Y8&gt;=200,Y8&lt;=299),52100,IF(Y8=550,51220,IF(Y8=610,51100,IF(Y8=620,52100,"部門コード無し")))))))</f>
        <v>#VALUE!</v>
      </c>
    </row>
    <row r="9" spans="1:30" ht="20.100000000000001" customHeight="1">
      <c r="A9" s="8"/>
      <c r="B9" s="97" t="str">
        <f>IF(ISERROR(VLOOKUP(C9,マスタ!$D:$E,2,FALSE)),"",VLOOKUP(C9,マスタ!$D:$E,2,FALSE))</f>
        <v/>
      </c>
      <c r="C9" s="277"/>
      <c r="D9" s="278"/>
      <c r="E9" s="6"/>
      <c r="F9" s="279"/>
      <c r="G9" s="280"/>
      <c r="H9" s="279"/>
      <c r="I9" s="281"/>
      <c r="J9" s="281"/>
      <c r="K9" s="280"/>
      <c r="L9" s="279"/>
      <c r="M9" s="281"/>
      <c r="N9" s="280"/>
      <c r="O9" s="282"/>
      <c r="P9" s="283"/>
      <c r="Q9" s="109"/>
      <c r="R9" s="282"/>
      <c r="S9" s="283"/>
      <c r="T9" s="284" t="str">
        <f t="shared" ref="T9:T72" si="2">IF(OR(O9="",R9=""),"",ROUND(O9*R9,0))</f>
        <v/>
      </c>
      <c r="U9" s="285"/>
      <c r="V9" s="286"/>
      <c r="W9" s="287"/>
      <c r="X9" s="87" t="str">
        <f>IF(ISERROR(VLOOKUP(E9,マスタ!$H:$I,2,FALSE)),"",VLOOKUP(E9,マスタ!$H:$I,2,FALSE))</f>
        <v/>
      </c>
      <c r="Y9" s="87" t="e">
        <f t="shared" si="0"/>
        <v>#VALUE!</v>
      </c>
      <c r="Z9" s="87" t="e">
        <f t="shared" si="1"/>
        <v>#VALUE!</v>
      </c>
    </row>
    <row r="10" spans="1:30" ht="20.100000000000001" customHeight="1">
      <c r="A10" s="8"/>
      <c r="B10" s="97" t="str">
        <f>IF(ISERROR(VLOOKUP(C10,マスタ!$D:$E,2,FALSE)),"",VLOOKUP(C10,マスタ!$D:$E,2,FALSE))</f>
        <v/>
      </c>
      <c r="C10" s="277"/>
      <c r="D10" s="278"/>
      <c r="E10" s="6"/>
      <c r="F10" s="279"/>
      <c r="G10" s="280"/>
      <c r="H10" s="279"/>
      <c r="I10" s="281"/>
      <c r="J10" s="281"/>
      <c r="K10" s="280"/>
      <c r="L10" s="279"/>
      <c r="M10" s="281"/>
      <c r="N10" s="280"/>
      <c r="O10" s="282"/>
      <c r="P10" s="283"/>
      <c r="Q10" s="109"/>
      <c r="R10" s="282"/>
      <c r="S10" s="283"/>
      <c r="T10" s="284" t="str">
        <f t="shared" si="2"/>
        <v/>
      </c>
      <c r="U10" s="285"/>
      <c r="V10" s="286"/>
      <c r="W10" s="287"/>
      <c r="X10" s="87" t="str">
        <f>IF(ISERROR(VLOOKUP(E10,マスタ!$H:$I,2,FALSE)),"",VLOOKUP(E10,マスタ!$H:$I,2,FALSE))</f>
        <v/>
      </c>
      <c r="Y10" s="87" t="e">
        <f t="shared" si="0"/>
        <v>#VALUE!</v>
      </c>
      <c r="Z10" s="87" t="e">
        <f t="shared" si="1"/>
        <v>#VALUE!</v>
      </c>
    </row>
    <row r="11" spans="1:30" ht="20.100000000000001" customHeight="1">
      <c r="A11" s="8"/>
      <c r="B11" s="97" t="str">
        <f>IF(ISERROR(VLOOKUP(C11,マスタ!$D:$E,2,FALSE)),"",VLOOKUP(C11,マスタ!$D:$E,2,FALSE))</f>
        <v/>
      </c>
      <c r="C11" s="277"/>
      <c r="D11" s="278"/>
      <c r="E11" s="6"/>
      <c r="F11" s="279"/>
      <c r="G11" s="280"/>
      <c r="H11" s="279"/>
      <c r="I11" s="281"/>
      <c r="J11" s="281"/>
      <c r="K11" s="280"/>
      <c r="L11" s="279"/>
      <c r="M11" s="281"/>
      <c r="N11" s="280"/>
      <c r="O11" s="282"/>
      <c r="P11" s="283"/>
      <c r="Q11" s="109"/>
      <c r="R11" s="282"/>
      <c r="S11" s="283"/>
      <c r="T11" s="284" t="str">
        <f t="shared" si="2"/>
        <v/>
      </c>
      <c r="U11" s="285"/>
      <c r="V11" s="286"/>
      <c r="W11" s="287"/>
      <c r="X11" s="87" t="str">
        <f>IF(ISERROR(VLOOKUP(E11,マスタ!$H:$I,2,FALSE)),"",VLOOKUP(E11,マスタ!$H:$I,2,FALSE))</f>
        <v/>
      </c>
      <c r="Y11" s="87" t="e">
        <f t="shared" si="0"/>
        <v>#VALUE!</v>
      </c>
      <c r="Z11" s="87" t="e">
        <f t="shared" si="1"/>
        <v>#VALUE!</v>
      </c>
    </row>
    <row r="12" spans="1:30" ht="20.100000000000001" customHeight="1">
      <c r="A12" s="8"/>
      <c r="B12" s="97" t="str">
        <f>IF(ISERROR(VLOOKUP(C12,マスタ!$D:$E,2,FALSE)),"",VLOOKUP(C12,マスタ!$D:$E,2,FALSE))</f>
        <v/>
      </c>
      <c r="C12" s="277"/>
      <c r="D12" s="278"/>
      <c r="E12" s="6"/>
      <c r="F12" s="279"/>
      <c r="G12" s="280"/>
      <c r="H12" s="279"/>
      <c r="I12" s="281"/>
      <c r="J12" s="281"/>
      <c r="K12" s="280"/>
      <c r="L12" s="279"/>
      <c r="M12" s="281"/>
      <c r="N12" s="280"/>
      <c r="O12" s="282"/>
      <c r="P12" s="283"/>
      <c r="Q12" s="109"/>
      <c r="R12" s="282"/>
      <c r="S12" s="283"/>
      <c r="T12" s="284" t="str">
        <f t="shared" si="2"/>
        <v/>
      </c>
      <c r="U12" s="285"/>
      <c r="V12" s="286"/>
      <c r="W12" s="287"/>
      <c r="X12" s="87" t="str">
        <f>IF(ISERROR(VLOOKUP(E12,マスタ!$H:$I,2,FALSE)),"",VLOOKUP(E12,マスタ!$H:$I,2,FALSE))</f>
        <v/>
      </c>
      <c r="Y12" s="87" t="e">
        <f t="shared" si="0"/>
        <v>#VALUE!</v>
      </c>
      <c r="Z12" s="87" t="e">
        <f t="shared" si="1"/>
        <v>#VALUE!</v>
      </c>
    </row>
    <row r="13" spans="1:30" ht="20.100000000000001" customHeight="1">
      <c r="A13" s="8"/>
      <c r="B13" s="97" t="str">
        <f>IF(ISERROR(VLOOKUP(C13,マスタ!$D:$E,2,FALSE)),"",VLOOKUP(C13,マスタ!$D:$E,2,FALSE))</f>
        <v/>
      </c>
      <c r="C13" s="277"/>
      <c r="D13" s="278"/>
      <c r="E13" s="6"/>
      <c r="F13" s="279"/>
      <c r="G13" s="280"/>
      <c r="H13" s="279"/>
      <c r="I13" s="281"/>
      <c r="J13" s="281"/>
      <c r="K13" s="280"/>
      <c r="L13" s="279"/>
      <c r="M13" s="281"/>
      <c r="N13" s="280"/>
      <c r="O13" s="282"/>
      <c r="P13" s="283"/>
      <c r="Q13" s="109"/>
      <c r="R13" s="282"/>
      <c r="S13" s="283"/>
      <c r="T13" s="284" t="str">
        <f t="shared" si="2"/>
        <v/>
      </c>
      <c r="U13" s="285"/>
      <c r="V13" s="286"/>
      <c r="W13" s="287"/>
      <c r="X13" s="87" t="str">
        <f>IF(ISERROR(VLOOKUP(E13,マスタ!$H:$I,2,FALSE)),"",VLOOKUP(E13,マスタ!$H:$I,2,FALSE))</f>
        <v/>
      </c>
      <c r="Y13" s="87" t="e">
        <f t="shared" si="0"/>
        <v>#VALUE!</v>
      </c>
      <c r="Z13" s="87" t="e">
        <f t="shared" si="1"/>
        <v>#VALUE!</v>
      </c>
    </row>
    <row r="14" spans="1:30" ht="20.100000000000001" customHeight="1">
      <c r="A14" s="8"/>
      <c r="B14" s="97" t="str">
        <f>IF(ISERROR(VLOOKUP(C14,マスタ!$D:$E,2,FALSE)),"",VLOOKUP(C14,マスタ!$D:$E,2,FALSE))</f>
        <v/>
      </c>
      <c r="C14" s="277"/>
      <c r="D14" s="278"/>
      <c r="E14" s="6"/>
      <c r="F14" s="279"/>
      <c r="G14" s="280"/>
      <c r="H14" s="279"/>
      <c r="I14" s="281"/>
      <c r="J14" s="281"/>
      <c r="K14" s="280"/>
      <c r="L14" s="279"/>
      <c r="M14" s="281"/>
      <c r="N14" s="280"/>
      <c r="O14" s="282"/>
      <c r="P14" s="283"/>
      <c r="Q14" s="109"/>
      <c r="R14" s="282"/>
      <c r="S14" s="283"/>
      <c r="T14" s="284" t="str">
        <f t="shared" si="2"/>
        <v/>
      </c>
      <c r="U14" s="285"/>
      <c r="V14" s="286"/>
      <c r="W14" s="287"/>
      <c r="X14" s="87" t="str">
        <f>IF(ISERROR(VLOOKUP(E14,マスタ!$H:$I,2,FALSE)),"",VLOOKUP(E14,マスタ!$H:$I,2,FALSE))</f>
        <v/>
      </c>
      <c r="Y14" s="87" t="e">
        <f t="shared" si="0"/>
        <v>#VALUE!</v>
      </c>
      <c r="Z14" s="87" t="e">
        <f t="shared" si="1"/>
        <v>#VALUE!</v>
      </c>
    </row>
    <row r="15" spans="1:30" ht="20.100000000000001" customHeight="1">
      <c r="A15" s="8"/>
      <c r="B15" s="97" t="str">
        <f>IF(ISERROR(VLOOKUP(C15,マスタ!$D:$E,2,FALSE)),"",VLOOKUP(C15,マスタ!$D:$E,2,FALSE))</f>
        <v/>
      </c>
      <c r="C15" s="277"/>
      <c r="D15" s="278"/>
      <c r="E15" s="6"/>
      <c r="F15" s="279"/>
      <c r="G15" s="280"/>
      <c r="H15" s="279"/>
      <c r="I15" s="281"/>
      <c r="J15" s="281"/>
      <c r="K15" s="280"/>
      <c r="L15" s="279"/>
      <c r="M15" s="281"/>
      <c r="N15" s="280"/>
      <c r="O15" s="282"/>
      <c r="P15" s="283"/>
      <c r="Q15" s="109"/>
      <c r="R15" s="282"/>
      <c r="S15" s="283"/>
      <c r="T15" s="284" t="str">
        <f t="shared" si="2"/>
        <v/>
      </c>
      <c r="U15" s="285"/>
      <c r="V15" s="286"/>
      <c r="W15" s="287"/>
      <c r="X15" s="87" t="str">
        <f>IF(ISERROR(VLOOKUP(E15,マスタ!$H:$I,2,FALSE)),"",VLOOKUP(E15,マスタ!$H:$I,2,FALSE))</f>
        <v/>
      </c>
      <c r="Y15" s="87" t="e">
        <f t="shared" si="0"/>
        <v>#VALUE!</v>
      </c>
      <c r="Z15" s="87" t="e">
        <f t="shared" si="1"/>
        <v>#VALUE!</v>
      </c>
    </row>
    <row r="16" spans="1:30" ht="20.100000000000001" customHeight="1">
      <c r="A16" s="8"/>
      <c r="B16" s="97" t="str">
        <f>IF(ISERROR(VLOOKUP(C16,マスタ!$D:$E,2,FALSE)),"",VLOOKUP(C16,マスタ!$D:$E,2,FALSE))</f>
        <v/>
      </c>
      <c r="C16" s="277"/>
      <c r="D16" s="278"/>
      <c r="E16" s="6"/>
      <c r="F16" s="279"/>
      <c r="G16" s="280"/>
      <c r="H16" s="279"/>
      <c r="I16" s="281"/>
      <c r="J16" s="281"/>
      <c r="K16" s="280"/>
      <c r="L16" s="279"/>
      <c r="M16" s="281"/>
      <c r="N16" s="280"/>
      <c r="O16" s="282"/>
      <c r="P16" s="283"/>
      <c r="Q16" s="109"/>
      <c r="R16" s="282"/>
      <c r="S16" s="283"/>
      <c r="T16" s="284" t="str">
        <f t="shared" si="2"/>
        <v/>
      </c>
      <c r="U16" s="285"/>
      <c r="V16" s="286"/>
      <c r="W16" s="287"/>
      <c r="X16" s="87" t="str">
        <f>IF(ISERROR(VLOOKUP(E16,マスタ!$H:$I,2,FALSE)),"",VLOOKUP(E16,マスタ!$H:$I,2,FALSE))</f>
        <v/>
      </c>
      <c r="Y16" s="87" t="e">
        <f t="shared" si="0"/>
        <v>#VALUE!</v>
      </c>
      <c r="Z16" s="87" t="e">
        <f t="shared" si="1"/>
        <v>#VALUE!</v>
      </c>
    </row>
    <row r="17" spans="1:26" ht="20.100000000000001" customHeight="1">
      <c r="A17" s="8"/>
      <c r="B17" s="97" t="str">
        <f>IF(ISERROR(VLOOKUP(C17,マスタ!$D:$E,2,FALSE)),"",VLOOKUP(C17,マスタ!$D:$E,2,FALSE))</f>
        <v/>
      </c>
      <c r="C17" s="277"/>
      <c r="D17" s="278"/>
      <c r="E17" s="6"/>
      <c r="F17" s="279"/>
      <c r="G17" s="280"/>
      <c r="H17" s="279"/>
      <c r="I17" s="281"/>
      <c r="J17" s="281"/>
      <c r="K17" s="280"/>
      <c r="L17" s="279"/>
      <c r="M17" s="281"/>
      <c r="N17" s="280"/>
      <c r="O17" s="282"/>
      <c r="P17" s="283"/>
      <c r="Q17" s="109"/>
      <c r="R17" s="282"/>
      <c r="S17" s="283"/>
      <c r="T17" s="284" t="str">
        <f t="shared" si="2"/>
        <v/>
      </c>
      <c r="U17" s="285"/>
      <c r="V17" s="286"/>
      <c r="W17" s="287"/>
      <c r="X17" s="87" t="str">
        <f>IF(ISERROR(VLOOKUP(E17,マスタ!$H:$I,2,FALSE)),"",VLOOKUP(E17,マスタ!$H:$I,2,FALSE))</f>
        <v/>
      </c>
      <c r="Y17" s="87" t="e">
        <f t="shared" si="0"/>
        <v>#VALUE!</v>
      </c>
      <c r="Z17" s="87" t="e">
        <f t="shared" si="1"/>
        <v>#VALUE!</v>
      </c>
    </row>
    <row r="18" spans="1:26" ht="20.100000000000001" customHeight="1">
      <c r="A18" s="8"/>
      <c r="B18" s="97" t="str">
        <f>IF(ISERROR(VLOOKUP(C18,マスタ!$D:$E,2,FALSE)),"",VLOOKUP(C18,マスタ!$D:$E,2,FALSE))</f>
        <v/>
      </c>
      <c r="C18" s="277"/>
      <c r="D18" s="278"/>
      <c r="E18" s="6"/>
      <c r="F18" s="279"/>
      <c r="G18" s="280"/>
      <c r="H18" s="279"/>
      <c r="I18" s="281"/>
      <c r="J18" s="281"/>
      <c r="K18" s="280"/>
      <c r="L18" s="279"/>
      <c r="M18" s="281"/>
      <c r="N18" s="280"/>
      <c r="O18" s="282"/>
      <c r="P18" s="283"/>
      <c r="Q18" s="109"/>
      <c r="R18" s="282"/>
      <c r="S18" s="283"/>
      <c r="T18" s="284" t="str">
        <f t="shared" si="2"/>
        <v/>
      </c>
      <c r="U18" s="285"/>
      <c r="V18" s="286"/>
      <c r="W18" s="287"/>
      <c r="X18" s="87" t="str">
        <f>IF(ISERROR(VLOOKUP(E18,マスタ!$H:$I,2,FALSE)),"",VLOOKUP(E18,マスタ!$H:$I,2,FALSE))</f>
        <v/>
      </c>
      <c r="Y18" s="87" t="e">
        <f t="shared" si="0"/>
        <v>#VALUE!</v>
      </c>
      <c r="Z18" s="87" t="e">
        <f t="shared" si="1"/>
        <v>#VALUE!</v>
      </c>
    </row>
    <row r="19" spans="1:26" ht="20.100000000000001" customHeight="1">
      <c r="A19" s="8"/>
      <c r="B19" s="97" t="str">
        <f>IF(ISERROR(VLOOKUP(C19,マスタ!$D:$E,2,FALSE)),"",VLOOKUP(C19,マスタ!$D:$E,2,FALSE))</f>
        <v/>
      </c>
      <c r="C19" s="277"/>
      <c r="D19" s="278"/>
      <c r="E19" s="6"/>
      <c r="F19" s="279"/>
      <c r="G19" s="280"/>
      <c r="H19" s="279"/>
      <c r="I19" s="281"/>
      <c r="J19" s="281"/>
      <c r="K19" s="280"/>
      <c r="L19" s="279"/>
      <c r="M19" s="281"/>
      <c r="N19" s="280"/>
      <c r="O19" s="282"/>
      <c r="P19" s="283"/>
      <c r="Q19" s="109"/>
      <c r="R19" s="282"/>
      <c r="S19" s="283"/>
      <c r="T19" s="284" t="str">
        <f t="shared" si="2"/>
        <v/>
      </c>
      <c r="U19" s="285"/>
      <c r="V19" s="286"/>
      <c r="W19" s="287"/>
      <c r="X19" s="87" t="str">
        <f>IF(ISERROR(VLOOKUP(E19,マスタ!$H:$I,2,FALSE)),"",VLOOKUP(E19,マスタ!$H:$I,2,FALSE))</f>
        <v/>
      </c>
      <c r="Y19" s="87" t="e">
        <f t="shared" si="0"/>
        <v>#VALUE!</v>
      </c>
      <c r="Z19" s="87" t="e">
        <f t="shared" si="1"/>
        <v>#VALUE!</v>
      </c>
    </row>
    <row r="20" spans="1:26" ht="20.100000000000001" customHeight="1">
      <c r="A20" s="8"/>
      <c r="B20" s="97" t="str">
        <f>IF(ISERROR(VLOOKUP(C20,マスタ!$D:$E,2,FALSE)),"",VLOOKUP(C20,マスタ!$D:$E,2,FALSE))</f>
        <v/>
      </c>
      <c r="C20" s="277"/>
      <c r="D20" s="278"/>
      <c r="E20" s="6"/>
      <c r="F20" s="279"/>
      <c r="G20" s="280"/>
      <c r="H20" s="279"/>
      <c r="I20" s="281"/>
      <c r="J20" s="281"/>
      <c r="K20" s="280"/>
      <c r="L20" s="279"/>
      <c r="M20" s="281"/>
      <c r="N20" s="280"/>
      <c r="O20" s="282"/>
      <c r="P20" s="283"/>
      <c r="Q20" s="109"/>
      <c r="R20" s="282"/>
      <c r="S20" s="283"/>
      <c r="T20" s="284" t="str">
        <f t="shared" si="2"/>
        <v/>
      </c>
      <c r="U20" s="285"/>
      <c r="V20" s="286"/>
      <c r="W20" s="287"/>
      <c r="X20" s="87" t="str">
        <f>IF(ISERROR(VLOOKUP(E20,マスタ!$H:$I,2,FALSE)),"",VLOOKUP(E20,マスタ!$H:$I,2,FALSE))</f>
        <v/>
      </c>
      <c r="Y20" s="87" t="e">
        <f t="shared" si="0"/>
        <v>#VALUE!</v>
      </c>
      <c r="Z20" s="87" t="e">
        <f t="shared" si="1"/>
        <v>#VALUE!</v>
      </c>
    </row>
    <row r="21" spans="1:26" ht="20.100000000000001" customHeight="1">
      <c r="A21" s="8"/>
      <c r="B21" s="97" t="str">
        <f>IF(ISERROR(VLOOKUP(C21,マスタ!$D:$E,2,FALSE)),"",VLOOKUP(C21,マスタ!$D:$E,2,FALSE))</f>
        <v/>
      </c>
      <c r="C21" s="277"/>
      <c r="D21" s="278"/>
      <c r="E21" s="6"/>
      <c r="F21" s="279"/>
      <c r="G21" s="280"/>
      <c r="H21" s="279"/>
      <c r="I21" s="281"/>
      <c r="J21" s="281"/>
      <c r="K21" s="280"/>
      <c r="L21" s="279"/>
      <c r="M21" s="281"/>
      <c r="N21" s="280"/>
      <c r="O21" s="282"/>
      <c r="P21" s="283"/>
      <c r="Q21" s="109"/>
      <c r="R21" s="282"/>
      <c r="S21" s="283"/>
      <c r="T21" s="284" t="str">
        <f t="shared" si="2"/>
        <v/>
      </c>
      <c r="U21" s="285"/>
      <c r="V21" s="286"/>
      <c r="W21" s="287"/>
      <c r="X21" s="87" t="str">
        <f>IF(ISERROR(VLOOKUP(E21,マスタ!$H:$I,2,FALSE)),"",VLOOKUP(E21,マスタ!$H:$I,2,FALSE))</f>
        <v/>
      </c>
      <c r="Y21" s="87" t="e">
        <f t="shared" si="0"/>
        <v>#VALUE!</v>
      </c>
      <c r="Z21" s="87" t="e">
        <f t="shared" si="1"/>
        <v>#VALUE!</v>
      </c>
    </row>
    <row r="22" spans="1:26" ht="20.100000000000001" customHeight="1">
      <c r="A22" s="8"/>
      <c r="B22" s="97" t="str">
        <f>IF(ISERROR(VLOOKUP(C22,マスタ!$D:$E,2,FALSE)),"",VLOOKUP(C22,マスタ!$D:$E,2,FALSE))</f>
        <v/>
      </c>
      <c r="C22" s="277"/>
      <c r="D22" s="278"/>
      <c r="E22" s="6"/>
      <c r="F22" s="279"/>
      <c r="G22" s="280"/>
      <c r="H22" s="279"/>
      <c r="I22" s="281"/>
      <c r="J22" s="281"/>
      <c r="K22" s="280"/>
      <c r="L22" s="279"/>
      <c r="M22" s="281"/>
      <c r="N22" s="280"/>
      <c r="O22" s="282"/>
      <c r="P22" s="283"/>
      <c r="Q22" s="109"/>
      <c r="R22" s="282"/>
      <c r="S22" s="283"/>
      <c r="T22" s="284" t="str">
        <f t="shared" si="2"/>
        <v/>
      </c>
      <c r="U22" s="285"/>
      <c r="V22" s="286"/>
      <c r="W22" s="287"/>
      <c r="X22" s="87" t="str">
        <f>IF(ISERROR(VLOOKUP(E22,マスタ!$H:$I,2,FALSE)),"",VLOOKUP(E22,マスタ!$H:$I,2,FALSE))</f>
        <v/>
      </c>
      <c r="Y22" s="87" t="e">
        <f t="shared" si="0"/>
        <v>#VALUE!</v>
      </c>
      <c r="Z22" s="87" t="e">
        <f t="shared" si="1"/>
        <v>#VALUE!</v>
      </c>
    </row>
    <row r="23" spans="1:26" ht="20.100000000000001" customHeight="1">
      <c r="A23" s="8"/>
      <c r="B23" s="97" t="str">
        <f>IF(ISERROR(VLOOKUP(C23,マスタ!$D:$E,2,FALSE)),"",VLOOKUP(C23,マスタ!$D:$E,2,FALSE))</f>
        <v/>
      </c>
      <c r="C23" s="277"/>
      <c r="D23" s="278"/>
      <c r="E23" s="6"/>
      <c r="F23" s="279"/>
      <c r="G23" s="280"/>
      <c r="H23" s="279"/>
      <c r="I23" s="281"/>
      <c r="J23" s="281"/>
      <c r="K23" s="280"/>
      <c r="L23" s="279"/>
      <c r="M23" s="281"/>
      <c r="N23" s="280"/>
      <c r="O23" s="282"/>
      <c r="P23" s="283"/>
      <c r="Q23" s="109"/>
      <c r="R23" s="282"/>
      <c r="S23" s="283"/>
      <c r="T23" s="284" t="str">
        <f t="shared" si="2"/>
        <v/>
      </c>
      <c r="U23" s="285"/>
      <c r="V23" s="286"/>
      <c r="W23" s="287"/>
      <c r="X23" s="87" t="str">
        <f>IF(ISERROR(VLOOKUP(E23,マスタ!$H:$I,2,FALSE)),"",VLOOKUP(E23,マスタ!$H:$I,2,FALSE))</f>
        <v/>
      </c>
      <c r="Y23" s="87" t="e">
        <f t="shared" si="0"/>
        <v>#VALUE!</v>
      </c>
      <c r="Z23" s="87" t="e">
        <f t="shared" si="1"/>
        <v>#VALUE!</v>
      </c>
    </row>
    <row r="24" spans="1:26" ht="20.100000000000001" customHeight="1">
      <c r="A24" s="8"/>
      <c r="B24" s="97" t="str">
        <f>IF(ISERROR(VLOOKUP(C24,マスタ!$D:$E,2,FALSE)),"",VLOOKUP(C24,マスタ!$D:$E,2,FALSE))</f>
        <v/>
      </c>
      <c r="C24" s="277"/>
      <c r="D24" s="278"/>
      <c r="E24" s="6"/>
      <c r="F24" s="279"/>
      <c r="G24" s="280"/>
      <c r="H24" s="279"/>
      <c r="I24" s="281"/>
      <c r="J24" s="281"/>
      <c r="K24" s="280"/>
      <c r="L24" s="279"/>
      <c r="M24" s="281"/>
      <c r="N24" s="280"/>
      <c r="O24" s="282"/>
      <c r="P24" s="283"/>
      <c r="Q24" s="109"/>
      <c r="R24" s="282"/>
      <c r="S24" s="283"/>
      <c r="T24" s="284" t="str">
        <f t="shared" si="2"/>
        <v/>
      </c>
      <c r="U24" s="285"/>
      <c r="V24" s="286"/>
      <c r="W24" s="287"/>
      <c r="X24" s="87" t="str">
        <f>IF(ISERROR(VLOOKUP(E24,マスタ!$H:$I,2,FALSE)),"",VLOOKUP(E24,マスタ!$H:$I,2,FALSE))</f>
        <v/>
      </c>
      <c r="Y24" s="87" t="e">
        <f t="shared" si="0"/>
        <v>#VALUE!</v>
      </c>
      <c r="Z24" s="87" t="e">
        <f t="shared" si="1"/>
        <v>#VALUE!</v>
      </c>
    </row>
    <row r="25" spans="1:26" ht="20.100000000000001" customHeight="1">
      <c r="A25" s="8"/>
      <c r="B25" s="97" t="str">
        <f>IF(ISERROR(VLOOKUP(C25,マスタ!$D:$E,2,FALSE)),"",VLOOKUP(C25,マスタ!$D:$E,2,FALSE))</f>
        <v/>
      </c>
      <c r="C25" s="277"/>
      <c r="D25" s="278"/>
      <c r="E25" s="6"/>
      <c r="F25" s="279"/>
      <c r="G25" s="280"/>
      <c r="H25" s="279"/>
      <c r="I25" s="281"/>
      <c r="J25" s="281"/>
      <c r="K25" s="280"/>
      <c r="L25" s="279"/>
      <c r="M25" s="281"/>
      <c r="N25" s="280"/>
      <c r="O25" s="282"/>
      <c r="P25" s="283"/>
      <c r="Q25" s="109"/>
      <c r="R25" s="282"/>
      <c r="S25" s="283"/>
      <c r="T25" s="284" t="str">
        <f t="shared" si="2"/>
        <v/>
      </c>
      <c r="U25" s="285"/>
      <c r="V25" s="286"/>
      <c r="W25" s="287"/>
      <c r="X25" s="87" t="str">
        <f>IF(ISERROR(VLOOKUP(E25,マスタ!$H:$I,2,FALSE)),"",VLOOKUP(E25,マスタ!$H:$I,2,FALSE))</f>
        <v/>
      </c>
      <c r="Y25" s="87" t="e">
        <f t="shared" si="0"/>
        <v>#VALUE!</v>
      </c>
      <c r="Z25" s="87" t="e">
        <f t="shared" si="1"/>
        <v>#VALUE!</v>
      </c>
    </row>
    <row r="26" spans="1:26" ht="20.100000000000001" customHeight="1">
      <c r="A26" s="8"/>
      <c r="B26" s="97" t="str">
        <f>IF(ISERROR(VLOOKUP(C26,マスタ!$D:$E,2,FALSE)),"",VLOOKUP(C26,マスタ!$D:$E,2,FALSE))</f>
        <v/>
      </c>
      <c r="C26" s="277"/>
      <c r="D26" s="278"/>
      <c r="E26" s="6"/>
      <c r="F26" s="279"/>
      <c r="G26" s="280"/>
      <c r="H26" s="279"/>
      <c r="I26" s="281"/>
      <c r="J26" s="281"/>
      <c r="K26" s="280"/>
      <c r="L26" s="279"/>
      <c r="M26" s="281"/>
      <c r="N26" s="280"/>
      <c r="O26" s="282"/>
      <c r="P26" s="283"/>
      <c r="Q26" s="109"/>
      <c r="R26" s="282"/>
      <c r="S26" s="283"/>
      <c r="T26" s="284" t="str">
        <f t="shared" si="2"/>
        <v/>
      </c>
      <c r="U26" s="285"/>
      <c r="V26" s="286"/>
      <c r="W26" s="287"/>
      <c r="X26" s="87" t="str">
        <f>IF(ISERROR(VLOOKUP(E26,マスタ!$H:$I,2,FALSE)),"",VLOOKUP(E26,マスタ!$H:$I,2,FALSE))</f>
        <v/>
      </c>
      <c r="Y26" s="87" t="e">
        <f t="shared" si="0"/>
        <v>#VALUE!</v>
      </c>
      <c r="Z26" s="87" t="e">
        <f t="shared" si="1"/>
        <v>#VALUE!</v>
      </c>
    </row>
    <row r="27" spans="1:26" ht="20.100000000000001" customHeight="1">
      <c r="A27" s="8"/>
      <c r="B27" s="97" t="str">
        <f>IF(ISERROR(VLOOKUP(C27,マスタ!$D:$E,2,FALSE)),"",VLOOKUP(C27,マスタ!$D:$E,2,FALSE))</f>
        <v/>
      </c>
      <c r="C27" s="277"/>
      <c r="D27" s="278"/>
      <c r="E27" s="6"/>
      <c r="F27" s="279"/>
      <c r="G27" s="280"/>
      <c r="H27" s="279"/>
      <c r="I27" s="281"/>
      <c r="J27" s="281"/>
      <c r="K27" s="280"/>
      <c r="L27" s="279"/>
      <c r="M27" s="281"/>
      <c r="N27" s="280"/>
      <c r="O27" s="282"/>
      <c r="P27" s="283"/>
      <c r="Q27" s="109"/>
      <c r="R27" s="282"/>
      <c r="S27" s="283"/>
      <c r="T27" s="284" t="str">
        <f t="shared" si="2"/>
        <v/>
      </c>
      <c r="U27" s="285"/>
      <c r="V27" s="286"/>
      <c r="W27" s="287"/>
      <c r="X27" s="87" t="str">
        <f>IF(ISERROR(VLOOKUP(E27,マスタ!$H:$I,2,FALSE)),"",VLOOKUP(E27,マスタ!$H:$I,2,FALSE))</f>
        <v/>
      </c>
      <c r="Y27" s="87" t="e">
        <f t="shared" si="0"/>
        <v>#VALUE!</v>
      </c>
      <c r="Z27" s="87" t="e">
        <f t="shared" si="1"/>
        <v>#VALUE!</v>
      </c>
    </row>
    <row r="28" spans="1:26" ht="20.100000000000001" customHeight="1">
      <c r="A28" s="8"/>
      <c r="B28" s="97" t="str">
        <f>IF(ISERROR(VLOOKUP(C28,マスタ!$D:$E,2,FALSE)),"",VLOOKUP(C28,マスタ!$D:$E,2,FALSE))</f>
        <v/>
      </c>
      <c r="C28" s="277"/>
      <c r="D28" s="278"/>
      <c r="E28" s="6"/>
      <c r="F28" s="279"/>
      <c r="G28" s="280"/>
      <c r="H28" s="279"/>
      <c r="I28" s="281"/>
      <c r="J28" s="281"/>
      <c r="K28" s="280"/>
      <c r="L28" s="279"/>
      <c r="M28" s="281"/>
      <c r="N28" s="280"/>
      <c r="O28" s="282"/>
      <c r="P28" s="283"/>
      <c r="Q28" s="109"/>
      <c r="R28" s="282"/>
      <c r="S28" s="283"/>
      <c r="T28" s="284" t="str">
        <f t="shared" si="2"/>
        <v/>
      </c>
      <c r="U28" s="285"/>
      <c r="V28" s="286"/>
      <c r="W28" s="287"/>
      <c r="X28" s="87" t="str">
        <f>IF(ISERROR(VLOOKUP(E28,マスタ!$H:$I,2,FALSE)),"",VLOOKUP(E28,マスタ!$H:$I,2,FALSE))</f>
        <v/>
      </c>
      <c r="Y28" s="87" t="e">
        <f t="shared" si="0"/>
        <v>#VALUE!</v>
      </c>
      <c r="Z28" s="87" t="e">
        <f t="shared" si="1"/>
        <v>#VALUE!</v>
      </c>
    </row>
    <row r="29" spans="1:26" ht="20.100000000000001" customHeight="1">
      <c r="A29" s="8"/>
      <c r="B29" s="97" t="str">
        <f>IF(ISERROR(VLOOKUP(C29,マスタ!$D:$E,2,FALSE)),"",VLOOKUP(C29,マスタ!$D:$E,2,FALSE))</f>
        <v/>
      </c>
      <c r="C29" s="277"/>
      <c r="D29" s="278"/>
      <c r="E29" s="6"/>
      <c r="F29" s="279"/>
      <c r="G29" s="280"/>
      <c r="H29" s="279"/>
      <c r="I29" s="281"/>
      <c r="J29" s="281"/>
      <c r="K29" s="280"/>
      <c r="L29" s="279"/>
      <c r="M29" s="281"/>
      <c r="N29" s="280"/>
      <c r="O29" s="282"/>
      <c r="P29" s="283"/>
      <c r="Q29" s="109"/>
      <c r="R29" s="282"/>
      <c r="S29" s="283"/>
      <c r="T29" s="284" t="str">
        <f t="shared" si="2"/>
        <v/>
      </c>
      <c r="U29" s="285"/>
      <c r="V29" s="286"/>
      <c r="W29" s="287"/>
      <c r="X29" s="87" t="str">
        <f>IF(ISERROR(VLOOKUP(E29,マスタ!$H:$I,2,FALSE)),"",VLOOKUP(E29,マスタ!$H:$I,2,FALSE))</f>
        <v/>
      </c>
      <c r="Y29" s="87" t="e">
        <f t="shared" si="0"/>
        <v>#VALUE!</v>
      </c>
      <c r="Z29" s="87" t="e">
        <f t="shared" si="1"/>
        <v>#VALUE!</v>
      </c>
    </row>
    <row r="30" spans="1:26" ht="20.100000000000001" customHeight="1">
      <c r="A30" s="8"/>
      <c r="B30" s="97" t="str">
        <f>IF(ISERROR(VLOOKUP(C30,マスタ!$D:$E,2,FALSE)),"",VLOOKUP(C30,マスタ!$D:$E,2,FALSE))</f>
        <v/>
      </c>
      <c r="C30" s="277"/>
      <c r="D30" s="278"/>
      <c r="E30" s="6"/>
      <c r="F30" s="279"/>
      <c r="G30" s="280"/>
      <c r="H30" s="279"/>
      <c r="I30" s="281"/>
      <c r="J30" s="281"/>
      <c r="K30" s="280"/>
      <c r="L30" s="279"/>
      <c r="M30" s="281"/>
      <c r="N30" s="280"/>
      <c r="O30" s="282"/>
      <c r="P30" s="283"/>
      <c r="Q30" s="109"/>
      <c r="R30" s="282"/>
      <c r="S30" s="283"/>
      <c r="T30" s="284" t="str">
        <f t="shared" si="2"/>
        <v/>
      </c>
      <c r="U30" s="285"/>
      <c r="V30" s="286"/>
      <c r="W30" s="287"/>
      <c r="X30" s="87" t="str">
        <f>IF(ISERROR(VLOOKUP(E30,マスタ!$H:$I,2,FALSE)),"",VLOOKUP(E30,マスタ!$H:$I,2,FALSE))</f>
        <v/>
      </c>
      <c r="Y30" s="87" t="e">
        <f t="shared" si="0"/>
        <v>#VALUE!</v>
      </c>
      <c r="Z30" s="87" t="e">
        <f t="shared" si="1"/>
        <v>#VALUE!</v>
      </c>
    </row>
    <row r="31" spans="1:26" ht="20.100000000000001" customHeight="1">
      <c r="A31" s="8"/>
      <c r="B31" s="97" t="str">
        <f>IF(ISERROR(VLOOKUP(C31,マスタ!$D:$E,2,FALSE)),"",VLOOKUP(C31,マスタ!$D:$E,2,FALSE))</f>
        <v/>
      </c>
      <c r="C31" s="277"/>
      <c r="D31" s="278"/>
      <c r="E31" s="6"/>
      <c r="F31" s="279"/>
      <c r="G31" s="280"/>
      <c r="H31" s="279"/>
      <c r="I31" s="281"/>
      <c r="J31" s="281"/>
      <c r="K31" s="280"/>
      <c r="L31" s="279"/>
      <c r="M31" s="281"/>
      <c r="N31" s="280"/>
      <c r="O31" s="282"/>
      <c r="P31" s="283"/>
      <c r="Q31" s="109"/>
      <c r="R31" s="282"/>
      <c r="S31" s="283"/>
      <c r="T31" s="284" t="str">
        <f t="shared" si="2"/>
        <v/>
      </c>
      <c r="U31" s="285"/>
      <c r="V31" s="286"/>
      <c r="W31" s="287"/>
      <c r="X31" s="87" t="str">
        <f>IF(ISERROR(VLOOKUP(E31,マスタ!$H:$I,2,FALSE)),"",VLOOKUP(E31,マスタ!$H:$I,2,FALSE))</f>
        <v/>
      </c>
      <c r="Y31" s="87" t="e">
        <f t="shared" si="0"/>
        <v>#VALUE!</v>
      </c>
      <c r="Z31" s="87" t="e">
        <f t="shared" ref="Z31:Z571" si="3">IF($I$3=61008000,51000,IF($I$3=62008100,52000,IF(AND(Y31&gt;=1,Y31&lt;=199),51100,IF(AND(Y31&gt;=200,Y31&lt;=299),52100,IF(Y31=550,51220,IF(Y31=610,51100,IF(Y31=620,52100,"部門コード無し")))))))</f>
        <v>#VALUE!</v>
      </c>
    </row>
    <row r="32" spans="1:26" ht="20.100000000000001" customHeight="1">
      <c r="A32" s="8"/>
      <c r="B32" s="97" t="str">
        <f>IF(ISERROR(VLOOKUP(C32,マスタ!$D:$E,2,FALSE)),"",VLOOKUP(C32,マスタ!$D:$E,2,FALSE))</f>
        <v/>
      </c>
      <c r="C32" s="277"/>
      <c r="D32" s="278"/>
      <c r="E32" s="6"/>
      <c r="F32" s="279"/>
      <c r="G32" s="280"/>
      <c r="H32" s="279"/>
      <c r="I32" s="281"/>
      <c r="J32" s="281"/>
      <c r="K32" s="280"/>
      <c r="L32" s="279"/>
      <c r="M32" s="281"/>
      <c r="N32" s="280"/>
      <c r="O32" s="282"/>
      <c r="P32" s="283"/>
      <c r="Q32" s="109"/>
      <c r="R32" s="282"/>
      <c r="S32" s="283"/>
      <c r="T32" s="284" t="str">
        <f t="shared" si="2"/>
        <v/>
      </c>
      <c r="U32" s="285"/>
      <c r="V32" s="286"/>
      <c r="W32" s="287"/>
      <c r="X32" s="87" t="str">
        <f>IF(ISERROR(VLOOKUP(E32,マスタ!$H:$I,2,FALSE)),"",VLOOKUP(E32,マスタ!$H:$I,2,FALSE))</f>
        <v/>
      </c>
      <c r="Y32" s="87" t="e">
        <f t="shared" si="0"/>
        <v>#VALUE!</v>
      </c>
      <c r="Z32" s="87" t="e">
        <f t="shared" si="3"/>
        <v>#VALUE!</v>
      </c>
    </row>
    <row r="33" spans="1:26" ht="20.100000000000001" customHeight="1">
      <c r="A33" s="8"/>
      <c r="B33" s="97" t="str">
        <f>IF(ISERROR(VLOOKUP(C33,マスタ!$D:$E,2,FALSE)),"",VLOOKUP(C33,マスタ!$D:$E,2,FALSE))</f>
        <v/>
      </c>
      <c r="C33" s="277"/>
      <c r="D33" s="278"/>
      <c r="E33" s="6"/>
      <c r="F33" s="279"/>
      <c r="G33" s="280"/>
      <c r="H33" s="279"/>
      <c r="I33" s="281"/>
      <c r="J33" s="281"/>
      <c r="K33" s="280"/>
      <c r="L33" s="279"/>
      <c r="M33" s="281"/>
      <c r="N33" s="280"/>
      <c r="O33" s="282"/>
      <c r="P33" s="283"/>
      <c r="Q33" s="109"/>
      <c r="R33" s="282"/>
      <c r="S33" s="283"/>
      <c r="T33" s="284" t="str">
        <f t="shared" si="2"/>
        <v/>
      </c>
      <c r="U33" s="285"/>
      <c r="V33" s="286"/>
      <c r="W33" s="287"/>
      <c r="X33" s="87" t="str">
        <f>IF(ISERROR(VLOOKUP(E33,マスタ!$H:$I,2,FALSE)),"",VLOOKUP(E33,マスタ!$H:$I,2,FALSE))</f>
        <v/>
      </c>
      <c r="Y33" s="87" t="e">
        <f t="shared" si="0"/>
        <v>#VALUE!</v>
      </c>
      <c r="Z33" s="87" t="e">
        <f t="shared" si="3"/>
        <v>#VALUE!</v>
      </c>
    </row>
    <row r="34" spans="1:26" ht="20.100000000000001" customHeight="1">
      <c r="A34" s="8"/>
      <c r="B34" s="97" t="str">
        <f>IF(ISERROR(VLOOKUP(C34,マスタ!$D:$E,2,FALSE)),"",VLOOKUP(C34,マスタ!$D:$E,2,FALSE))</f>
        <v/>
      </c>
      <c r="C34" s="277"/>
      <c r="D34" s="278"/>
      <c r="E34" s="6"/>
      <c r="F34" s="279"/>
      <c r="G34" s="280"/>
      <c r="H34" s="279"/>
      <c r="I34" s="281"/>
      <c r="J34" s="281"/>
      <c r="K34" s="280"/>
      <c r="L34" s="279"/>
      <c r="M34" s="281"/>
      <c r="N34" s="280"/>
      <c r="O34" s="282"/>
      <c r="P34" s="283"/>
      <c r="Q34" s="109"/>
      <c r="R34" s="282"/>
      <c r="S34" s="283"/>
      <c r="T34" s="284" t="str">
        <f t="shared" si="2"/>
        <v/>
      </c>
      <c r="U34" s="285"/>
      <c r="V34" s="286"/>
      <c r="W34" s="287"/>
      <c r="X34" s="87" t="str">
        <f>IF(ISERROR(VLOOKUP(E34,マスタ!$H:$I,2,FALSE)),"",VLOOKUP(E34,マスタ!$H:$I,2,FALSE))</f>
        <v/>
      </c>
      <c r="Y34" s="87" t="e">
        <f t="shared" si="0"/>
        <v>#VALUE!</v>
      </c>
      <c r="Z34" s="87" t="e">
        <f t="shared" si="3"/>
        <v>#VALUE!</v>
      </c>
    </row>
    <row r="35" spans="1:26" ht="20.100000000000001" customHeight="1">
      <c r="A35" s="8"/>
      <c r="B35" s="97" t="str">
        <f>IF(ISERROR(VLOOKUP(C35,マスタ!$D:$E,2,FALSE)),"",VLOOKUP(C35,マスタ!$D:$E,2,FALSE))</f>
        <v/>
      </c>
      <c r="C35" s="277"/>
      <c r="D35" s="278"/>
      <c r="E35" s="6"/>
      <c r="F35" s="279"/>
      <c r="G35" s="280"/>
      <c r="H35" s="279"/>
      <c r="I35" s="281"/>
      <c r="J35" s="281"/>
      <c r="K35" s="280"/>
      <c r="L35" s="279"/>
      <c r="M35" s="281"/>
      <c r="N35" s="280"/>
      <c r="O35" s="282"/>
      <c r="P35" s="283"/>
      <c r="Q35" s="109"/>
      <c r="R35" s="282"/>
      <c r="S35" s="283"/>
      <c r="T35" s="284" t="str">
        <f t="shared" si="2"/>
        <v/>
      </c>
      <c r="U35" s="285"/>
      <c r="V35" s="286"/>
      <c r="W35" s="287"/>
      <c r="X35" s="87" t="str">
        <f>IF(ISERROR(VLOOKUP(E35,マスタ!$H:$I,2,FALSE)),"",VLOOKUP(E35,マスタ!$H:$I,2,FALSE))</f>
        <v/>
      </c>
      <c r="Y35" s="87" t="e">
        <f t="shared" si="0"/>
        <v>#VALUE!</v>
      </c>
      <c r="Z35" s="87" t="e">
        <f t="shared" si="3"/>
        <v>#VALUE!</v>
      </c>
    </row>
    <row r="36" spans="1:26" ht="20.100000000000001" customHeight="1">
      <c r="A36" s="145"/>
      <c r="B36" s="146" t="str">
        <f>IF(ISERROR(VLOOKUP(C36,マスタ!$D:$E,2,FALSE)),"",VLOOKUP(C36,マスタ!$D:$E,2,FALSE))</f>
        <v/>
      </c>
      <c r="C36" s="288"/>
      <c r="D36" s="289"/>
      <c r="E36" s="147"/>
      <c r="F36" s="290"/>
      <c r="G36" s="291"/>
      <c r="H36" s="290"/>
      <c r="I36" s="292"/>
      <c r="J36" s="292"/>
      <c r="K36" s="291"/>
      <c r="L36" s="290"/>
      <c r="M36" s="292"/>
      <c r="N36" s="291"/>
      <c r="O36" s="293"/>
      <c r="P36" s="294"/>
      <c r="Q36" s="148"/>
      <c r="R36" s="293"/>
      <c r="S36" s="294"/>
      <c r="T36" s="295" t="str">
        <f t="shared" si="2"/>
        <v/>
      </c>
      <c r="U36" s="296"/>
      <c r="V36" s="297"/>
      <c r="W36" s="298"/>
      <c r="X36" s="87" t="str">
        <f>IF(ISERROR(VLOOKUP(E36,マスタ!$H:$I,2,FALSE)),"",VLOOKUP(E36,マスタ!$H:$I,2,FALSE))</f>
        <v/>
      </c>
      <c r="Y36" s="87" t="e">
        <f t="shared" si="0"/>
        <v>#VALUE!</v>
      </c>
      <c r="Z36" s="87" t="e">
        <f t="shared" si="3"/>
        <v>#VALUE!</v>
      </c>
    </row>
    <row r="37" spans="1:26" ht="20.100000000000001" customHeight="1">
      <c r="A37" s="134"/>
      <c r="B37" s="135" t="str">
        <f>IF(ISERROR(VLOOKUP(C37,マスタ!$D:$E,2,FALSE)),"",VLOOKUP(C37,マスタ!$D:$E,2,FALSE))</f>
        <v/>
      </c>
      <c r="C37" s="299"/>
      <c r="D37" s="300"/>
      <c r="E37" s="136"/>
      <c r="F37" s="301"/>
      <c r="G37" s="302"/>
      <c r="H37" s="301"/>
      <c r="I37" s="303"/>
      <c r="J37" s="303"/>
      <c r="K37" s="302"/>
      <c r="L37" s="301"/>
      <c r="M37" s="303"/>
      <c r="N37" s="302"/>
      <c r="O37" s="304"/>
      <c r="P37" s="305"/>
      <c r="Q37" s="137"/>
      <c r="R37" s="304"/>
      <c r="S37" s="305"/>
      <c r="T37" s="306" t="str">
        <f t="shared" si="2"/>
        <v/>
      </c>
      <c r="U37" s="307"/>
      <c r="V37" s="308"/>
      <c r="W37" s="309"/>
      <c r="X37" s="87" t="str">
        <f>IF(ISERROR(VLOOKUP(E37,マスタ!$H:$I,2,FALSE)),"",VLOOKUP(E37,マスタ!$H:$I,2,FALSE))</f>
        <v/>
      </c>
      <c r="Y37" s="87" t="e">
        <f t="shared" ref="Y37:Y100" si="4">ROUNDDOWN($I$3/10^5,0)</f>
        <v>#VALUE!</v>
      </c>
      <c r="Z37" s="87" t="e">
        <f t="shared" si="3"/>
        <v>#VALUE!</v>
      </c>
    </row>
    <row r="38" spans="1:26" ht="20.100000000000001" customHeight="1">
      <c r="A38" s="8"/>
      <c r="B38" s="97" t="str">
        <f>IF(ISERROR(VLOOKUP(C38,マスタ!$D:$E,2,FALSE)),"",VLOOKUP(C38,マスタ!$D:$E,2,FALSE))</f>
        <v/>
      </c>
      <c r="C38" s="277"/>
      <c r="D38" s="278"/>
      <c r="E38" s="6"/>
      <c r="F38" s="279"/>
      <c r="G38" s="280"/>
      <c r="H38" s="279"/>
      <c r="I38" s="281"/>
      <c r="J38" s="281"/>
      <c r="K38" s="280"/>
      <c r="L38" s="279"/>
      <c r="M38" s="281"/>
      <c r="N38" s="280"/>
      <c r="O38" s="282"/>
      <c r="P38" s="283"/>
      <c r="Q38" s="109"/>
      <c r="R38" s="282"/>
      <c r="S38" s="283"/>
      <c r="T38" s="284" t="str">
        <f t="shared" si="2"/>
        <v/>
      </c>
      <c r="U38" s="285"/>
      <c r="V38" s="286"/>
      <c r="W38" s="287"/>
      <c r="X38" s="87" t="str">
        <f>IF(ISERROR(VLOOKUP(E38,マスタ!$H:$I,2,FALSE)),"",VLOOKUP(E38,マスタ!$H:$I,2,FALSE))</f>
        <v/>
      </c>
      <c r="Y38" s="87" t="e">
        <f t="shared" si="4"/>
        <v>#VALUE!</v>
      </c>
      <c r="Z38" s="87" t="e">
        <f t="shared" si="3"/>
        <v>#VALUE!</v>
      </c>
    </row>
    <row r="39" spans="1:26" ht="20.100000000000001" customHeight="1">
      <c r="A39" s="8"/>
      <c r="B39" s="97" t="str">
        <f>IF(ISERROR(VLOOKUP(C39,マスタ!$D:$E,2,FALSE)),"",VLOOKUP(C39,マスタ!$D:$E,2,FALSE))</f>
        <v/>
      </c>
      <c r="C39" s="277"/>
      <c r="D39" s="278"/>
      <c r="E39" s="6"/>
      <c r="F39" s="279"/>
      <c r="G39" s="280"/>
      <c r="H39" s="279"/>
      <c r="I39" s="281"/>
      <c r="J39" s="281"/>
      <c r="K39" s="280"/>
      <c r="L39" s="279"/>
      <c r="M39" s="281"/>
      <c r="N39" s="280"/>
      <c r="O39" s="282"/>
      <c r="P39" s="283"/>
      <c r="Q39" s="109"/>
      <c r="R39" s="282"/>
      <c r="S39" s="283"/>
      <c r="T39" s="284" t="str">
        <f t="shared" si="2"/>
        <v/>
      </c>
      <c r="U39" s="285"/>
      <c r="V39" s="286"/>
      <c r="W39" s="287"/>
      <c r="X39" s="87" t="str">
        <f>IF(ISERROR(VLOOKUP(E39,マスタ!$H:$I,2,FALSE)),"",VLOOKUP(E39,マスタ!$H:$I,2,FALSE))</f>
        <v/>
      </c>
      <c r="Y39" s="87" t="e">
        <f t="shared" si="4"/>
        <v>#VALUE!</v>
      </c>
      <c r="Z39" s="87" t="e">
        <f t="shared" si="3"/>
        <v>#VALUE!</v>
      </c>
    </row>
    <row r="40" spans="1:26" ht="20.100000000000001" customHeight="1">
      <c r="A40" s="8"/>
      <c r="B40" s="97" t="str">
        <f>IF(ISERROR(VLOOKUP(C40,マスタ!$D:$E,2,FALSE)),"",VLOOKUP(C40,マスタ!$D:$E,2,FALSE))</f>
        <v/>
      </c>
      <c r="C40" s="277"/>
      <c r="D40" s="278"/>
      <c r="E40" s="6"/>
      <c r="F40" s="279"/>
      <c r="G40" s="280"/>
      <c r="H40" s="279"/>
      <c r="I40" s="281"/>
      <c r="J40" s="281"/>
      <c r="K40" s="280"/>
      <c r="L40" s="279"/>
      <c r="M40" s="281"/>
      <c r="N40" s="280"/>
      <c r="O40" s="282"/>
      <c r="P40" s="283"/>
      <c r="Q40" s="109"/>
      <c r="R40" s="282"/>
      <c r="S40" s="283"/>
      <c r="T40" s="284" t="str">
        <f t="shared" si="2"/>
        <v/>
      </c>
      <c r="U40" s="285"/>
      <c r="V40" s="286"/>
      <c r="W40" s="287"/>
      <c r="X40" s="87" t="str">
        <f>IF(ISERROR(VLOOKUP(E40,マスタ!$H:$I,2,FALSE)),"",VLOOKUP(E40,マスタ!$H:$I,2,FALSE))</f>
        <v/>
      </c>
      <c r="Y40" s="87" t="e">
        <f t="shared" si="4"/>
        <v>#VALUE!</v>
      </c>
      <c r="Z40" s="87" t="e">
        <f t="shared" si="3"/>
        <v>#VALUE!</v>
      </c>
    </row>
    <row r="41" spans="1:26" ht="20.100000000000001" customHeight="1">
      <c r="A41" s="8"/>
      <c r="B41" s="97" t="str">
        <f>IF(ISERROR(VLOOKUP(C41,マスタ!$D:$E,2,FALSE)),"",VLOOKUP(C41,マスタ!$D:$E,2,FALSE))</f>
        <v/>
      </c>
      <c r="C41" s="277"/>
      <c r="D41" s="278"/>
      <c r="E41" s="6"/>
      <c r="F41" s="279"/>
      <c r="G41" s="280"/>
      <c r="H41" s="279"/>
      <c r="I41" s="281"/>
      <c r="J41" s="281"/>
      <c r="K41" s="280"/>
      <c r="L41" s="279"/>
      <c r="M41" s="281"/>
      <c r="N41" s="280"/>
      <c r="O41" s="282"/>
      <c r="P41" s="283"/>
      <c r="Q41" s="109"/>
      <c r="R41" s="282"/>
      <c r="S41" s="283"/>
      <c r="T41" s="284" t="str">
        <f t="shared" si="2"/>
        <v/>
      </c>
      <c r="U41" s="285"/>
      <c r="V41" s="286"/>
      <c r="W41" s="287"/>
      <c r="X41" s="87" t="str">
        <f>IF(ISERROR(VLOOKUP(E41,マスタ!$H:$I,2,FALSE)),"",VLOOKUP(E41,マスタ!$H:$I,2,FALSE))</f>
        <v/>
      </c>
      <c r="Y41" s="87" t="e">
        <f t="shared" si="4"/>
        <v>#VALUE!</v>
      </c>
      <c r="Z41" s="87" t="e">
        <f t="shared" si="3"/>
        <v>#VALUE!</v>
      </c>
    </row>
    <row r="42" spans="1:26" ht="20.100000000000001" customHeight="1">
      <c r="A42" s="8"/>
      <c r="B42" s="97" t="str">
        <f>IF(ISERROR(VLOOKUP(C42,マスタ!$D:$E,2,FALSE)),"",VLOOKUP(C42,マスタ!$D:$E,2,FALSE))</f>
        <v/>
      </c>
      <c r="C42" s="277"/>
      <c r="D42" s="278"/>
      <c r="E42" s="6"/>
      <c r="F42" s="279"/>
      <c r="G42" s="280"/>
      <c r="H42" s="279"/>
      <c r="I42" s="281"/>
      <c r="J42" s="281"/>
      <c r="K42" s="280"/>
      <c r="L42" s="279"/>
      <c r="M42" s="281"/>
      <c r="N42" s="280"/>
      <c r="O42" s="282"/>
      <c r="P42" s="283"/>
      <c r="Q42" s="109"/>
      <c r="R42" s="282"/>
      <c r="S42" s="283"/>
      <c r="T42" s="284" t="str">
        <f t="shared" si="2"/>
        <v/>
      </c>
      <c r="U42" s="285"/>
      <c r="V42" s="286"/>
      <c r="W42" s="287"/>
      <c r="X42" s="87" t="str">
        <f>IF(ISERROR(VLOOKUP(E42,マスタ!$H:$I,2,FALSE)),"",VLOOKUP(E42,マスタ!$H:$I,2,FALSE))</f>
        <v/>
      </c>
      <c r="Y42" s="87" t="e">
        <f t="shared" si="4"/>
        <v>#VALUE!</v>
      </c>
      <c r="Z42" s="87" t="e">
        <f t="shared" si="3"/>
        <v>#VALUE!</v>
      </c>
    </row>
    <row r="43" spans="1:26" ht="20.100000000000001" customHeight="1">
      <c r="A43" s="8"/>
      <c r="B43" s="97" t="str">
        <f>IF(ISERROR(VLOOKUP(C43,マスタ!$D:$E,2,FALSE)),"",VLOOKUP(C43,マスタ!$D:$E,2,FALSE))</f>
        <v/>
      </c>
      <c r="C43" s="277"/>
      <c r="D43" s="278"/>
      <c r="E43" s="6"/>
      <c r="F43" s="279"/>
      <c r="G43" s="280"/>
      <c r="H43" s="279"/>
      <c r="I43" s="281"/>
      <c r="J43" s="281"/>
      <c r="K43" s="280"/>
      <c r="L43" s="279"/>
      <c r="M43" s="281"/>
      <c r="N43" s="280"/>
      <c r="O43" s="282"/>
      <c r="P43" s="283"/>
      <c r="Q43" s="109"/>
      <c r="R43" s="282"/>
      <c r="S43" s="283"/>
      <c r="T43" s="284" t="str">
        <f t="shared" si="2"/>
        <v/>
      </c>
      <c r="U43" s="285"/>
      <c r="V43" s="286"/>
      <c r="W43" s="287"/>
      <c r="X43" s="87" t="str">
        <f>IF(ISERROR(VLOOKUP(E43,マスタ!$H:$I,2,FALSE)),"",VLOOKUP(E43,マスタ!$H:$I,2,FALSE))</f>
        <v/>
      </c>
      <c r="Y43" s="87" t="e">
        <f t="shared" si="4"/>
        <v>#VALUE!</v>
      </c>
      <c r="Z43" s="87" t="e">
        <f t="shared" si="3"/>
        <v>#VALUE!</v>
      </c>
    </row>
    <row r="44" spans="1:26" ht="20.100000000000001" customHeight="1">
      <c r="A44" s="8"/>
      <c r="B44" s="97" t="str">
        <f>IF(ISERROR(VLOOKUP(C44,マスタ!$D:$E,2,FALSE)),"",VLOOKUP(C44,マスタ!$D:$E,2,FALSE))</f>
        <v/>
      </c>
      <c r="C44" s="277"/>
      <c r="D44" s="278"/>
      <c r="E44" s="6"/>
      <c r="F44" s="279"/>
      <c r="G44" s="280"/>
      <c r="H44" s="279"/>
      <c r="I44" s="281"/>
      <c r="J44" s="281"/>
      <c r="K44" s="280"/>
      <c r="L44" s="279"/>
      <c r="M44" s="281"/>
      <c r="N44" s="280"/>
      <c r="O44" s="282"/>
      <c r="P44" s="283"/>
      <c r="Q44" s="109"/>
      <c r="R44" s="282"/>
      <c r="S44" s="283"/>
      <c r="T44" s="284" t="str">
        <f t="shared" si="2"/>
        <v/>
      </c>
      <c r="U44" s="285"/>
      <c r="V44" s="286"/>
      <c r="W44" s="287"/>
      <c r="X44" s="87" t="str">
        <f>IF(ISERROR(VLOOKUP(E44,マスタ!$H:$I,2,FALSE)),"",VLOOKUP(E44,マスタ!$H:$I,2,FALSE))</f>
        <v/>
      </c>
      <c r="Y44" s="87" t="e">
        <f t="shared" si="4"/>
        <v>#VALUE!</v>
      </c>
      <c r="Z44" s="87" t="e">
        <f t="shared" si="3"/>
        <v>#VALUE!</v>
      </c>
    </row>
    <row r="45" spans="1:26" ht="20.100000000000001" customHeight="1">
      <c r="A45" s="8"/>
      <c r="B45" s="97" t="str">
        <f>IF(ISERROR(VLOOKUP(C45,マスタ!$D:$E,2,FALSE)),"",VLOOKUP(C45,マスタ!$D:$E,2,FALSE))</f>
        <v/>
      </c>
      <c r="C45" s="277"/>
      <c r="D45" s="278"/>
      <c r="E45" s="6"/>
      <c r="F45" s="279"/>
      <c r="G45" s="280"/>
      <c r="H45" s="279"/>
      <c r="I45" s="281"/>
      <c r="J45" s="281"/>
      <c r="K45" s="280"/>
      <c r="L45" s="279"/>
      <c r="M45" s="281"/>
      <c r="N45" s="280"/>
      <c r="O45" s="282"/>
      <c r="P45" s="283"/>
      <c r="Q45" s="109"/>
      <c r="R45" s="282"/>
      <c r="S45" s="283"/>
      <c r="T45" s="284" t="str">
        <f t="shared" si="2"/>
        <v/>
      </c>
      <c r="U45" s="285"/>
      <c r="V45" s="286"/>
      <c r="W45" s="287"/>
      <c r="X45" s="87" t="str">
        <f>IF(ISERROR(VLOOKUP(E45,マスタ!$H:$I,2,FALSE)),"",VLOOKUP(E45,マスタ!$H:$I,2,FALSE))</f>
        <v/>
      </c>
      <c r="Y45" s="87" t="e">
        <f t="shared" si="4"/>
        <v>#VALUE!</v>
      </c>
      <c r="Z45" s="87" t="e">
        <f t="shared" si="3"/>
        <v>#VALUE!</v>
      </c>
    </row>
    <row r="46" spans="1:26" ht="20.100000000000001" customHeight="1">
      <c r="A46" s="8"/>
      <c r="B46" s="97" t="str">
        <f>IF(ISERROR(VLOOKUP(C46,マスタ!$D:$E,2,FALSE)),"",VLOOKUP(C46,マスタ!$D:$E,2,FALSE))</f>
        <v/>
      </c>
      <c r="C46" s="277"/>
      <c r="D46" s="278"/>
      <c r="E46" s="6"/>
      <c r="F46" s="279"/>
      <c r="G46" s="280"/>
      <c r="H46" s="279"/>
      <c r="I46" s="281"/>
      <c r="J46" s="281"/>
      <c r="K46" s="280"/>
      <c r="L46" s="279"/>
      <c r="M46" s="281"/>
      <c r="N46" s="280"/>
      <c r="O46" s="282"/>
      <c r="P46" s="283"/>
      <c r="Q46" s="109"/>
      <c r="R46" s="282"/>
      <c r="S46" s="283"/>
      <c r="T46" s="284" t="str">
        <f t="shared" si="2"/>
        <v/>
      </c>
      <c r="U46" s="285"/>
      <c r="V46" s="286"/>
      <c r="W46" s="287"/>
      <c r="X46" s="87" t="str">
        <f>IF(ISERROR(VLOOKUP(E46,マスタ!$H:$I,2,FALSE)),"",VLOOKUP(E46,マスタ!$H:$I,2,FALSE))</f>
        <v/>
      </c>
      <c r="Y46" s="87" t="e">
        <f t="shared" si="4"/>
        <v>#VALUE!</v>
      </c>
      <c r="Z46" s="87" t="e">
        <f t="shared" si="3"/>
        <v>#VALUE!</v>
      </c>
    </row>
    <row r="47" spans="1:26" ht="20.100000000000001" customHeight="1">
      <c r="A47" s="8"/>
      <c r="B47" s="97" t="str">
        <f>IF(ISERROR(VLOOKUP(C47,マスタ!$D:$E,2,FALSE)),"",VLOOKUP(C47,マスタ!$D:$E,2,FALSE))</f>
        <v/>
      </c>
      <c r="C47" s="277"/>
      <c r="D47" s="278"/>
      <c r="E47" s="6"/>
      <c r="F47" s="279"/>
      <c r="G47" s="280"/>
      <c r="H47" s="279"/>
      <c r="I47" s="281"/>
      <c r="J47" s="281"/>
      <c r="K47" s="280"/>
      <c r="L47" s="279"/>
      <c r="M47" s="281"/>
      <c r="N47" s="280"/>
      <c r="O47" s="282"/>
      <c r="P47" s="283"/>
      <c r="Q47" s="109"/>
      <c r="R47" s="282"/>
      <c r="S47" s="283"/>
      <c r="T47" s="284" t="str">
        <f t="shared" si="2"/>
        <v/>
      </c>
      <c r="U47" s="285"/>
      <c r="V47" s="286"/>
      <c r="W47" s="287"/>
      <c r="X47" s="87" t="str">
        <f>IF(ISERROR(VLOOKUP(E47,マスタ!$H:$I,2,FALSE)),"",VLOOKUP(E47,マスタ!$H:$I,2,FALSE))</f>
        <v/>
      </c>
      <c r="Y47" s="87" t="e">
        <f t="shared" si="4"/>
        <v>#VALUE!</v>
      </c>
      <c r="Z47" s="87" t="e">
        <f t="shared" si="3"/>
        <v>#VALUE!</v>
      </c>
    </row>
    <row r="48" spans="1:26" ht="20.100000000000001" customHeight="1">
      <c r="A48" s="8"/>
      <c r="B48" s="97" t="str">
        <f>IF(ISERROR(VLOOKUP(C48,マスタ!$D:$E,2,FALSE)),"",VLOOKUP(C48,マスタ!$D:$E,2,FALSE))</f>
        <v/>
      </c>
      <c r="C48" s="277"/>
      <c r="D48" s="278"/>
      <c r="E48" s="6"/>
      <c r="F48" s="279"/>
      <c r="G48" s="280"/>
      <c r="H48" s="279"/>
      <c r="I48" s="281"/>
      <c r="J48" s="281"/>
      <c r="K48" s="280"/>
      <c r="L48" s="279"/>
      <c r="M48" s="281"/>
      <c r="N48" s="280"/>
      <c r="O48" s="282"/>
      <c r="P48" s="283"/>
      <c r="Q48" s="109"/>
      <c r="R48" s="282"/>
      <c r="S48" s="283"/>
      <c r="T48" s="284" t="str">
        <f t="shared" si="2"/>
        <v/>
      </c>
      <c r="U48" s="285"/>
      <c r="V48" s="286"/>
      <c r="W48" s="287"/>
      <c r="X48" s="87" t="str">
        <f>IF(ISERROR(VLOOKUP(E48,マスタ!$H:$I,2,FALSE)),"",VLOOKUP(E48,マスタ!$H:$I,2,FALSE))</f>
        <v/>
      </c>
      <c r="Y48" s="87" t="e">
        <f t="shared" si="4"/>
        <v>#VALUE!</v>
      </c>
      <c r="Z48" s="87" t="e">
        <f t="shared" si="3"/>
        <v>#VALUE!</v>
      </c>
    </row>
    <row r="49" spans="1:26" ht="20.100000000000001" customHeight="1">
      <c r="A49" s="8"/>
      <c r="B49" s="97" t="str">
        <f>IF(ISERROR(VLOOKUP(C49,マスタ!$D:$E,2,FALSE)),"",VLOOKUP(C49,マスタ!$D:$E,2,FALSE))</f>
        <v/>
      </c>
      <c r="C49" s="277"/>
      <c r="D49" s="278"/>
      <c r="E49" s="6"/>
      <c r="F49" s="279"/>
      <c r="G49" s="280"/>
      <c r="H49" s="279"/>
      <c r="I49" s="281"/>
      <c r="J49" s="281"/>
      <c r="K49" s="280"/>
      <c r="L49" s="279"/>
      <c r="M49" s="281"/>
      <c r="N49" s="280"/>
      <c r="O49" s="282"/>
      <c r="P49" s="283"/>
      <c r="Q49" s="109"/>
      <c r="R49" s="282"/>
      <c r="S49" s="283"/>
      <c r="T49" s="284" t="str">
        <f t="shared" si="2"/>
        <v/>
      </c>
      <c r="U49" s="285"/>
      <c r="V49" s="286"/>
      <c r="W49" s="287"/>
      <c r="X49" s="87" t="str">
        <f>IF(ISERROR(VLOOKUP(E49,マスタ!$H:$I,2,FALSE)),"",VLOOKUP(E49,マスタ!$H:$I,2,FALSE))</f>
        <v/>
      </c>
      <c r="Y49" s="87" t="e">
        <f t="shared" si="4"/>
        <v>#VALUE!</v>
      </c>
      <c r="Z49" s="87" t="e">
        <f t="shared" si="3"/>
        <v>#VALUE!</v>
      </c>
    </row>
    <row r="50" spans="1:26" ht="20.100000000000001" customHeight="1">
      <c r="A50" s="8"/>
      <c r="B50" s="97" t="str">
        <f>IF(ISERROR(VLOOKUP(C50,マスタ!$D:$E,2,FALSE)),"",VLOOKUP(C50,マスタ!$D:$E,2,FALSE))</f>
        <v/>
      </c>
      <c r="C50" s="277"/>
      <c r="D50" s="278"/>
      <c r="E50" s="6"/>
      <c r="F50" s="279"/>
      <c r="G50" s="280"/>
      <c r="H50" s="279"/>
      <c r="I50" s="281"/>
      <c r="J50" s="281"/>
      <c r="K50" s="280"/>
      <c r="L50" s="279"/>
      <c r="M50" s="281"/>
      <c r="N50" s="280"/>
      <c r="O50" s="282"/>
      <c r="P50" s="283"/>
      <c r="Q50" s="109"/>
      <c r="R50" s="282"/>
      <c r="S50" s="283"/>
      <c r="T50" s="284" t="str">
        <f t="shared" si="2"/>
        <v/>
      </c>
      <c r="U50" s="285"/>
      <c r="V50" s="286"/>
      <c r="W50" s="287"/>
      <c r="X50" s="87" t="str">
        <f>IF(ISERROR(VLOOKUP(E50,マスタ!$H:$I,2,FALSE)),"",VLOOKUP(E50,マスタ!$H:$I,2,FALSE))</f>
        <v/>
      </c>
      <c r="Y50" s="87" t="e">
        <f t="shared" si="4"/>
        <v>#VALUE!</v>
      </c>
      <c r="Z50" s="87" t="e">
        <f t="shared" si="3"/>
        <v>#VALUE!</v>
      </c>
    </row>
    <row r="51" spans="1:26" ht="20.100000000000001" customHeight="1">
      <c r="A51" s="8"/>
      <c r="B51" s="97" t="str">
        <f>IF(ISERROR(VLOOKUP(C51,マスタ!$D:$E,2,FALSE)),"",VLOOKUP(C51,マスタ!$D:$E,2,FALSE))</f>
        <v/>
      </c>
      <c r="C51" s="277"/>
      <c r="D51" s="278"/>
      <c r="E51" s="6"/>
      <c r="F51" s="279"/>
      <c r="G51" s="280"/>
      <c r="H51" s="279"/>
      <c r="I51" s="281"/>
      <c r="J51" s="281"/>
      <c r="K51" s="280"/>
      <c r="L51" s="279"/>
      <c r="M51" s="281"/>
      <c r="N51" s="280"/>
      <c r="O51" s="282"/>
      <c r="P51" s="283"/>
      <c r="Q51" s="109"/>
      <c r="R51" s="282"/>
      <c r="S51" s="283"/>
      <c r="T51" s="284" t="str">
        <f t="shared" si="2"/>
        <v/>
      </c>
      <c r="U51" s="285"/>
      <c r="V51" s="286"/>
      <c r="W51" s="287"/>
      <c r="X51" s="87" t="str">
        <f>IF(ISERROR(VLOOKUP(E51,マスタ!$H:$I,2,FALSE)),"",VLOOKUP(E51,マスタ!$H:$I,2,FALSE))</f>
        <v/>
      </c>
      <c r="Y51" s="87" t="e">
        <f t="shared" si="4"/>
        <v>#VALUE!</v>
      </c>
      <c r="Z51" s="87" t="e">
        <f t="shared" si="3"/>
        <v>#VALUE!</v>
      </c>
    </row>
    <row r="52" spans="1:26" ht="20.100000000000001" customHeight="1">
      <c r="A52" s="8"/>
      <c r="B52" s="97" t="str">
        <f>IF(ISERROR(VLOOKUP(C52,マスタ!$D:$E,2,FALSE)),"",VLOOKUP(C52,マスタ!$D:$E,2,FALSE))</f>
        <v/>
      </c>
      <c r="C52" s="277"/>
      <c r="D52" s="278"/>
      <c r="E52" s="6"/>
      <c r="F52" s="279"/>
      <c r="G52" s="280"/>
      <c r="H52" s="279"/>
      <c r="I52" s="281"/>
      <c r="J52" s="281"/>
      <c r="K52" s="280"/>
      <c r="L52" s="279"/>
      <c r="M52" s="281"/>
      <c r="N52" s="280"/>
      <c r="O52" s="282"/>
      <c r="P52" s="283"/>
      <c r="Q52" s="109"/>
      <c r="R52" s="282"/>
      <c r="S52" s="283"/>
      <c r="T52" s="284" t="str">
        <f t="shared" si="2"/>
        <v/>
      </c>
      <c r="U52" s="285"/>
      <c r="V52" s="286"/>
      <c r="W52" s="287"/>
      <c r="X52" s="87" t="str">
        <f>IF(ISERROR(VLOOKUP(E52,マスタ!$H:$I,2,FALSE)),"",VLOOKUP(E52,マスタ!$H:$I,2,FALSE))</f>
        <v/>
      </c>
      <c r="Y52" s="87" t="e">
        <f t="shared" si="4"/>
        <v>#VALUE!</v>
      </c>
      <c r="Z52" s="87" t="e">
        <f t="shared" si="3"/>
        <v>#VALUE!</v>
      </c>
    </row>
    <row r="53" spans="1:26" ht="20.100000000000001" customHeight="1">
      <c r="A53" s="8"/>
      <c r="B53" s="97" t="str">
        <f>IF(ISERROR(VLOOKUP(C53,マスタ!$D:$E,2,FALSE)),"",VLOOKUP(C53,マスタ!$D:$E,2,FALSE))</f>
        <v/>
      </c>
      <c r="C53" s="277"/>
      <c r="D53" s="278"/>
      <c r="E53" s="6"/>
      <c r="F53" s="279"/>
      <c r="G53" s="280"/>
      <c r="H53" s="279"/>
      <c r="I53" s="281"/>
      <c r="J53" s="281"/>
      <c r="K53" s="280"/>
      <c r="L53" s="279"/>
      <c r="M53" s="281"/>
      <c r="N53" s="280"/>
      <c r="O53" s="282"/>
      <c r="P53" s="283"/>
      <c r="Q53" s="109"/>
      <c r="R53" s="282"/>
      <c r="S53" s="283"/>
      <c r="T53" s="284" t="str">
        <f t="shared" si="2"/>
        <v/>
      </c>
      <c r="U53" s="285"/>
      <c r="V53" s="286"/>
      <c r="W53" s="287"/>
      <c r="X53" s="87" t="str">
        <f>IF(ISERROR(VLOOKUP(E53,マスタ!$H:$I,2,FALSE)),"",VLOOKUP(E53,マスタ!$H:$I,2,FALSE))</f>
        <v/>
      </c>
      <c r="Y53" s="87" t="e">
        <f t="shared" si="4"/>
        <v>#VALUE!</v>
      </c>
      <c r="Z53" s="87" t="e">
        <f t="shared" si="3"/>
        <v>#VALUE!</v>
      </c>
    </row>
    <row r="54" spans="1:26" ht="20.100000000000001" customHeight="1">
      <c r="A54" s="8"/>
      <c r="B54" s="97" t="str">
        <f>IF(ISERROR(VLOOKUP(C54,マスタ!$D:$E,2,FALSE)),"",VLOOKUP(C54,マスタ!$D:$E,2,FALSE))</f>
        <v/>
      </c>
      <c r="C54" s="277"/>
      <c r="D54" s="278"/>
      <c r="E54" s="6"/>
      <c r="F54" s="279"/>
      <c r="G54" s="280"/>
      <c r="H54" s="279"/>
      <c r="I54" s="281"/>
      <c r="J54" s="281"/>
      <c r="K54" s="280"/>
      <c r="L54" s="279"/>
      <c r="M54" s="281"/>
      <c r="N54" s="280"/>
      <c r="O54" s="282"/>
      <c r="P54" s="283"/>
      <c r="Q54" s="109"/>
      <c r="R54" s="282"/>
      <c r="S54" s="283"/>
      <c r="T54" s="284" t="str">
        <f t="shared" si="2"/>
        <v/>
      </c>
      <c r="U54" s="285"/>
      <c r="V54" s="286"/>
      <c r="W54" s="287"/>
      <c r="X54" s="87" t="str">
        <f>IF(ISERROR(VLOOKUP(E54,マスタ!$H:$I,2,FALSE)),"",VLOOKUP(E54,マスタ!$H:$I,2,FALSE))</f>
        <v/>
      </c>
      <c r="Y54" s="87" t="e">
        <f t="shared" si="4"/>
        <v>#VALUE!</v>
      </c>
      <c r="Z54" s="87" t="e">
        <f t="shared" si="3"/>
        <v>#VALUE!</v>
      </c>
    </row>
    <row r="55" spans="1:26" ht="20.100000000000001" customHeight="1">
      <c r="A55" s="8"/>
      <c r="B55" s="97" t="str">
        <f>IF(ISERROR(VLOOKUP(C55,マスタ!$D:$E,2,FALSE)),"",VLOOKUP(C55,マスタ!$D:$E,2,FALSE))</f>
        <v/>
      </c>
      <c r="C55" s="277"/>
      <c r="D55" s="278"/>
      <c r="E55" s="6"/>
      <c r="F55" s="279"/>
      <c r="G55" s="280"/>
      <c r="H55" s="279"/>
      <c r="I55" s="281"/>
      <c r="J55" s="281"/>
      <c r="K55" s="280"/>
      <c r="L55" s="279"/>
      <c r="M55" s="281"/>
      <c r="N55" s="280"/>
      <c r="O55" s="282"/>
      <c r="P55" s="283"/>
      <c r="Q55" s="109"/>
      <c r="R55" s="282"/>
      <c r="S55" s="283"/>
      <c r="T55" s="284" t="str">
        <f t="shared" si="2"/>
        <v/>
      </c>
      <c r="U55" s="285"/>
      <c r="V55" s="286"/>
      <c r="W55" s="287"/>
      <c r="X55" s="87" t="str">
        <f>IF(ISERROR(VLOOKUP(E55,マスタ!$H:$I,2,FALSE)),"",VLOOKUP(E55,マスタ!$H:$I,2,FALSE))</f>
        <v/>
      </c>
      <c r="Y55" s="87" t="e">
        <f t="shared" si="4"/>
        <v>#VALUE!</v>
      </c>
      <c r="Z55" s="87" t="e">
        <f t="shared" si="3"/>
        <v>#VALUE!</v>
      </c>
    </row>
    <row r="56" spans="1:26" ht="20.100000000000001" customHeight="1">
      <c r="A56" s="8"/>
      <c r="B56" s="97" t="str">
        <f>IF(ISERROR(VLOOKUP(C56,マスタ!$D:$E,2,FALSE)),"",VLOOKUP(C56,マスタ!$D:$E,2,FALSE))</f>
        <v/>
      </c>
      <c r="C56" s="277"/>
      <c r="D56" s="278"/>
      <c r="E56" s="6"/>
      <c r="F56" s="279"/>
      <c r="G56" s="280"/>
      <c r="H56" s="279"/>
      <c r="I56" s="281"/>
      <c r="J56" s="281"/>
      <c r="K56" s="280"/>
      <c r="L56" s="279"/>
      <c r="M56" s="281"/>
      <c r="N56" s="280"/>
      <c r="O56" s="282"/>
      <c r="P56" s="283"/>
      <c r="Q56" s="109"/>
      <c r="R56" s="282"/>
      <c r="S56" s="283"/>
      <c r="T56" s="284" t="str">
        <f t="shared" si="2"/>
        <v/>
      </c>
      <c r="U56" s="285"/>
      <c r="V56" s="286"/>
      <c r="W56" s="287"/>
      <c r="X56" s="87" t="str">
        <f>IF(ISERROR(VLOOKUP(E56,マスタ!$H:$I,2,FALSE)),"",VLOOKUP(E56,マスタ!$H:$I,2,FALSE))</f>
        <v/>
      </c>
      <c r="Y56" s="87" t="e">
        <f t="shared" si="4"/>
        <v>#VALUE!</v>
      </c>
      <c r="Z56" s="87" t="e">
        <f t="shared" si="3"/>
        <v>#VALUE!</v>
      </c>
    </row>
    <row r="57" spans="1:26" ht="20.100000000000001" customHeight="1">
      <c r="A57" s="8"/>
      <c r="B57" s="97" t="str">
        <f>IF(ISERROR(VLOOKUP(C57,マスタ!$D:$E,2,FALSE)),"",VLOOKUP(C57,マスタ!$D:$E,2,FALSE))</f>
        <v/>
      </c>
      <c r="C57" s="277"/>
      <c r="D57" s="278"/>
      <c r="E57" s="6"/>
      <c r="F57" s="279"/>
      <c r="G57" s="280"/>
      <c r="H57" s="279"/>
      <c r="I57" s="281"/>
      <c r="J57" s="281"/>
      <c r="K57" s="280"/>
      <c r="L57" s="279"/>
      <c r="M57" s="281"/>
      <c r="N57" s="280"/>
      <c r="O57" s="282"/>
      <c r="P57" s="283"/>
      <c r="Q57" s="109"/>
      <c r="R57" s="282"/>
      <c r="S57" s="283"/>
      <c r="T57" s="284" t="str">
        <f t="shared" si="2"/>
        <v/>
      </c>
      <c r="U57" s="285"/>
      <c r="V57" s="286"/>
      <c r="W57" s="287"/>
      <c r="X57" s="87" t="str">
        <f>IF(ISERROR(VLOOKUP(E57,マスタ!$H:$I,2,FALSE)),"",VLOOKUP(E57,マスタ!$H:$I,2,FALSE))</f>
        <v/>
      </c>
      <c r="Y57" s="87" t="e">
        <f t="shared" si="4"/>
        <v>#VALUE!</v>
      </c>
      <c r="Z57" s="87" t="e">
        <f t="shared" si="3"/>
        <v>#VALUE!</v>
      </c>
    </row>
    <row r="58" spans="1:26" ht="20.100000000000001" customHeight="1">
      <c r="A58" s="8"/>
      <c r="B58" s="97" t="str">
        <f>IF(ISERROR(VLOOKUP(C58,マスタ!$D:$E,2,FALSE)),"",VLOOKUP(C58,マスタ!$D:$E,2,FALSE))</f>
        <v/>
      </c>
      <c r="C58" s="277"/>
      <c r="D58" s="278"/>
      <c r="E58" s="6"/>
      <c r="F58" s="279"/>
      <c r="G58" s="280"/>
      <c r="H58" s="279"/>
      <c r="I58" s="281"/>
      <c r="J58" s="281"/>
      <c r="K58" s="280"/>
      <c r="L58" s="279"/>
      <c r="M58" s="281"/>
      <c r="N58" s="280"/>
      <c r="O58" s="282"/>
      <c r="P58" s="283"/>
      <c r="Q58" s="109"/>
      <c r="R58" s="282"/>
      <c r="S58" s="283"/>
      <c r="T58" s="284" t="str">
        <f t="shared" si="2"/>
        <v/>
      </c>
      <c r="U58" s="285"/>
      <c r="V58" s="286"/>
      <c r="W58" s="287"/>
      <c r="X58" s="87" t="str">
        <f>IF(ISERROR(VLOOKUP(E58,マスタ!$H:$I,2,FALSE)),"",VLOOKUP(E58,マスタ!$H:$I,2,FALSE))</f>
        <v/>
      </c>
      <c r="Y58" s="87" t="e">
        <f t="shared" si="4"/>
        <v>#VALUE!</v>
      </c>
      <c r="Z58" s="87" t="e">
        <f t="shared" si="3"/>
        <v>#VALUE!</v>
      </c>
    </row>
    <row r="59" spans="1:26" ht="20.100000000000001" customHeight="1">
      <c r="A59" s="8"/>
      <c r="B59" s="97" t="str">
        <f>IF(ISERROR(VLOOKUP(C59,マスタ!$D:$E,2,FALSE)),"",VLOOKUP(C59,マスタ!$D:$E,2,FALSE))</f>
        <v/>
      </c>
      <c r="C59" s="277"/>
      <c r="D59" s="278"/>
      <c r="E59" s="6"/>
      <c r="F59" s="279"/>
      <c r="G59" s="280"/>
      <c r="H59" s="279"/>
      <c r="I59" s="281"/>
      <c r="J59" s="281"/>
      <c r="K59" s="280"/>
      <c r="L59" s="279"/>
      <c r="M59" s="281"/>
      <c r="N59" s="280"/>
      <c r="O59" s="282"/>
      <c r="P59" s="283"/>
      <c r="Q59" s="109"/>
      <c r="R59" s="282"/>
      <c r="S59" s="283"/>
      <c r="T59" s="284" t="str">
        <f t="shared" si="2"/>
        <v/>
      </c>
      <c r="U59" s="285"/>
      <c r="V59" s="286"/>
      <c r="W59" s="287"/>
      <c r="X59" s="87" t="str">
        <f>IF(ISERROR(VLOOKUP(E59,マスタ!$H:$I,2,FALSE)),"",VLOOKUP(E59,マスタ!$H:$I,2,FALSE))</f>
        <v/>
      </c>
      <c r="Y59" s="87" t="e">
        <f t="shared" si="4"/>
        <v>#VALUE!</v>
      </c>
      <c r="Z59" s="87" t="e">
        <f t="shared" si="3"/>
        <v>#VALUE!</v>
      </c>
    </row>
    <row r="60" spans="1:26" ht="20.100000000000001" customHeight="1">
      <c r="A60" s="8"/>
      <c r="B60" s="97" t="str">
        <f>IF(ISERROR(VLOOKUP(C60,マスタ!$D:$E,2,FALSE)),"",VLOOKUP(C60,マスタ!$D:$E,2,FALSE))</f>
        <v/>
      </c>
      <c r="C60" s="277"/>
      <c r="D60" s="278"/>
      <c r="E60" s="6"/>
      <c r="F60" s="279"/>
      <c r="G60" s="280"/>
      <c r="H60" s="279"/>
      <c r="I60" s="281"/>
      <c r="J60" s="281"/>
      <c r="K60" s="280"/>
      <c r="L60" s="279"/>
      <c r="M60" s="281"/>
      <c r="N60" s="280"/>
      <c r="O60" s="282"/>
      <c r="P60" s="283"/>
      <c r="Q60" s="109"/>
      <c r="R60" s="282"/>
      <c r="S60" s="283"/>
      <c r="T60" s="284" t="str">
        <f t="shared" si="2"/>
        <v/>
      </c>
      <c r="U60" s="285"/>
      <c r="V60" s="286"/>
      <c r="W60" s="287"/>
      <c r="X60" s="87" t="str">
        <f>IF(ISERROR(VLOOKUP(E60,マスタ!$H:$I,2,FALSE)),"",VLOOKUP(E60,マスタ!$H:$I,2,FALSE))</f>
        <v/>
      </c>
      <c r="Y60" s="87" t="e">
        <f t="shared" si="4"/>
        <v>#VALUE!</v>
      </c>
      <c r="Z60" s="87" t="e">
        <f t="shared" si="3"/>
        <v>#VALUE!</v>
      </c>
    </row>
    <row r="61" spans="1:26" ht="20.100000000000001" customHeight="1">
      <c r="A61" s="8"/>
      <c r="B61" s="97" t="str">
        <f>IF(ISERROR(VLOOKUP(C61,マスタ!$D:$E,2,FALSE)),"",VLOOKUP(C61,マスタ!$D:$E,2,FALSE))</f>
        <v/>
      </c>
      <c r="C61" s="277"/>
      <c r="D61" s="278"/>
      <c r="E61" s="6"/>
      <c r="F61" s="279"/>
      <c r="G61" s="280"/>
      <c r="H61" s="279"/>
      <c r="I61" s="281"/>
      <c r="J61" s="281"/>
      <c r="K61" s="280"/>
      <c r="L61" s="279"/>
      <c r="M61" s="281"/>
      <c r="N61" s="280"/>
      <c r="O61" s="282"/>
      <c r="P61" s="283"/>
      <c r="Q61" s="109"/>
      <c r="R61" s="282"/>
      <c r="S61" s="283"/>
      <c r="T61" s="284" t="str">
        <f t="shared" si="2"/>
        <v/>
      </c>
      <c r="U61" s="285"/>
      <c r="V61" s="286"/>
      <c r="W61" s="287"/>
      <c r="X61" s="87" t="str">
        <f>IF(ISERROR(VLOOKUP(E61,マスタ!$H:$I,2,FALSE)),"",VLOOKUP(E61,マスタ!$H:$I,2,FALSE))</f>
        <v/>
      </c>
      <c r="Y61" s="87" t="e">
        <f t="shared" si="4"/>
        <v>#VALUE!</v>
      </c>
      <c r="Z61" s="87" t="e">
        <f t="shared" si="3"/>
        <v>#VALUE!</v>
      </c>
    </row>
    <row r="62" spans="1:26" ht="20.100000000000001" customHeight="1">
      <c r="A62" s="8"/>
      <c r="B62" s="97" t="str">
        <f>IF(ISERROR(VLOOKUP(C62,マスタ!$D:$E,2,FALSE)),"",VLOOKUP(C62,マスタ!$D:$E,2,FALSE))</f>
        <v/>
      </c>
      <c r="C62" s="277"/>
      <c r="D62" s="278"/>
      <c r="E62" s="6"/>
      <c r="F62" s="279"/>
      <c r="G62" s="280"/>
      <c r="H62" s="279"/>
      <c r="I62" s="281"/>
      <c r="J62" s="281"/>
      <c r="K62" s="280"/>
      <c r="L62" s="279"/>
      <c r="M62" s="281"/>
      <c r="N62" s="280"/>
      <c r="O62" s="282"/>
      <c r="P62" s="283"/>
      <c r="Q62" s="109"/>
      <c r="R62" s="282"/>
      <c r="S62" s="283"/>
      <c r="T62" s="284" t="str">
        <f t="shared" si="2"/>
        <v/>
      </c>
      <c r="U62" s="285"/>
      <c r="V62" s="286"/>
      <c r="W62" s="287"/>
      <c r="X62" s="87" t="str">
        <f>IF(ISERROR(VLOOKUP(E62,マスタ!$H:$I,2,FALSE)),"",VLOOKUP(E62,マスタ!$H:$I,2,FALSE))</f>
        <v/>
      </c>
      <c r="Y62" s="87" t="e">
        <f t="shared" si="4"/>
        <v>#VALUE!</v>
      </c>
      <c r="Z62" s="87" t="e">
        <f t="shared" si="3"/>
        <v>#VALUE!</v>
      </c>
    </row>
    <row r="63" spans="1:26" ht="20.100000000000001" customHeight="1">
      <c r="A63" s="8"/>
      <c r="B63" s="97" t="str">
        <f>IF(ISERROR(VLOOKUP(C63,マスタ!$D:$E,2,FALSE)),"",VLOOKUP(C63,マスタ!$D:$E,2,FALSE))</f>
        <v/>
      </c>
      <c r="C63" s="277"/>
      <c r="D63" s="278"/>
      <c r="E63" s="6"/>
      <c r="F63" s="279"/>
      <c r="G63" s="280"/>
      <c r="H63" s="279"/>
      <c r="I63" s="281"/>
      <c r="J63" s="281"/>
      <c r="K63" s="280"/>
      <c r="L63" s="279"/>
      <c r="M63" s="281"/>
      <c r="N63" s="280"/>
      <c r="O63" s="282"/>
      <c r="P63" s="283"/>
      <c r="Q63" s="109"/>
      <c r="R63" s="282"/>
      <c r="S63" s="283"/>
      <c r="T63" s="284" t="str">
        <f t="shared" si="2"/>
        <v/>
      </c>
      <c r="U63" s="285"/>
      <c r="V63" s="286"/>
      <c r="W63" s="287"/>
      <c r="X63" s="87" t="str">
        <f>IF(ISERROR(VLOOKUP(E63,マスタ!$H:$I,2,FALSE)),"",VLOOKUP(E63,マスタ!$H:$I,2,FALSE))</f>
        <v/>
      </c>
      <c r="Y63" s="87" t="e">
        <f t="shared" si="4"/>
        <v>#VALUE!</v>
      </c>
      <c r="Z63" s="87" t="e">
        <f t="shared" si="3"/>
        <v>#VALUE!</v>
      </c>
    </row>
    <row r="64" spans="1:26" ht="20.100000000000001" customHeight="1">
      <c r="A64" s="8"/>
      <c r="B64" s="97" t="str">
        <f>IF(ISERROR(VLOOKUP(C64,マスタ!$D:$E,2,FALSE)),"",VLOOKUP(C64,マスタ!$D:$E,2,FALSE))</f>
        <v/>
      </c>
      <c r="C64" s="277"/>
      <c r="D64" s="278"/>
      <c r="E64" s="6"/>
      <c r="F64" s="279"/>
      <c r="G64" s="280"/>
      <c r="H64" s="279"/>
      <c r="I64" s="281"/>
      <c r="J64" s="281"/>
      <c r="K64" s="280"/>
      <c r="L64" s="279"/>
      <c r="M64" s="281"/>
      <c r="N64" s="280"/>
      <c r="O64" s="282"/>
      <c r="P64" s="283"/>
      <c r="Q64" s="109"/>
      <c r="R64" s="282"/>
      <c r="S64" s="283"/>
      <c r="T64" s="284" t="str">
        <f t="shared" si="2"/>
        <v/>
      </c>
      <c r="U64" s="285"/>
      <c r="V64" s="286"/>
      <c r="W64" s="287"/>
      <c r="X64" s="87" t="str">
        <f>IF(ISERROR(VLOOKUP(E64,マスタ!$H:$I,2,FALSE)),"",VLOOKUP(E64,マスタ!$H:$I,2,FALSE))</f>
        <v/>
      </c>
      <c r="Y64" s="87" t="e">
        <f t="shared" si="4"/>
        <v>#VALUE!</v>
      </c>
      <c r="Z64" s="87" t="e">
        <f t="shared" si="3"/>
        <v>#VALUE!</v>
      </c>
    </row>
    <row r="65" spans="1:26" ht="20.100000000000001" customHeight="1">
      <c r="A65" s="145"/>
      <c r="B65" s="146" t="str">
        <f>IF(ISERROR(VLOOKUP(C65,マスタ!$D:$E,2,FALSE)),"",VLOOKUP(C65,マスタ!$D:$E,2,FALSE))</f>
        <v/>
      </c>
      <c r="C65" s="288"/>
      <c r="D65" s="289"/>
      <c r="E65" s="147"/>
      <c r="F65" s="290"/>
      <c r="G65" s="291"/>
      <c r="H65" s="290"/>
      <c r="I65" s="292"/>
      <c r="J65" s="292"/>
      <c r="K65" s="291"/>
      <c r="L65" s="290"/>
      <c r="M65" s="292"/>
      <c r="N65" s="291"/>
      <c r="O65" s="293"/>
      <c r="P65" s="294"/>
      <c r="Q65" s="148"/>
      <c r="R65" s="293"/>
      <c r="S65" s="294"/>
      <c r="T65" s="295" t="str">
        <f t="shared" si="2"/>
        <v/>
      </c>
      <c r="U65" s="296"/>
      <c r="V65" s="297"/>
      <c r="W65" s="298"/>
      <c r="X65" s="87" t="str">
        <f>IF(ISERROR(VLOOKUP(E65,マスタ!$H:$I,2,FALSE)),"",VLOOKUP(E65,マスタ!$H:$I,2,FALSE))</f>
        <v/>
      </c>
      <c r="Y65" s="87" t="e">
        <f t="shared" si="4"/>
        <v>#VALUE!</v>
      </c>
      <c r="Z65" s="87" t="e">
        <f t="shared" si="3"/>
        <v>#VALUE!</v>
      </c>
    </row>
    <row r="66" spans="1:26" ht="20.100000000000001" customHeight="1">
      <c r="A66" s="134"/>
      <c r="B66" s="135" t="str">
        <f>IF(ISERROR(VLOOKUP(C66,マスタ!$D:$E,2,FALSE)),"",VLOOKUP(C66,マスタ!$D:$E,2,FALSE))</f>
        <v/>
      </c>
      <c r="C66" s="299"/>
      <c r="D66" s="300"/>
      <c r="E66" s="136"/>
      <c r="F66" s="301"/>
      <c r="G66" s="302"/>
      <c r="H66" s="301"/>
      <c r="I66" s="303"/>
      <c r="J66" s="303"/>
      <c r="K66" s="302"/>
      <c r="L66" s="301"/>
      <c r="M66" s="303"/>
      <c r="N66" s="302"/>
      <c r="O66" s="304"/>
      <c r="P66" s="305"/>
      <c r="Q66" s="137"/>
      <c r="R66" s="304"/>
      <c r="S66" s="305"/>
      <c r="T66" s="306" t="str">
        <f t="shared" si="2"/>
        <v/>
      </c>
      <c r="U66" s="307"/>
      <c r="V66" s="308"/>
      <c r="W66" s="309"/>
      <c r="X66" s="87" t="str">
        <f>IF(ISERROR(VLOOKUP(E66,マスタ!$H:$I,2,FALSE)),"",VLOOKUP(E66,マスタ!$H:$I,2,FALSE))</f>
        <v/>
      </c>
      <c r="Y66" s="87" t="e">
        <f t="shared" si="4"/>
        <v>#VALUE!</v>
      </c>
      <c r="Z66" s="87" t="e">
        <f t="shared" ref="Z66:Z268" si="5">IF($I$3=61008000,51000,IF($I$3=62008100,52000,IF(AND(Y66&gt;=1,Y66&lt;=199),51100,IF(AND(Y66&gt;=200,Y66&lt;=299),52100,IF(Y66=550,51220,IF(Y66=610,51100,IF(Y66=620,52100,"部門コード無し")))))))</f>
        <v>#VALUE!</v>
      </c>
    </row>
    <row r="67" spans="1:26" ht="20.100000000000001" customHeight="1">
      <c r="A67" s="8"/>
      <c r="B67" s="97" t="str">
        <f>IF(ISERROR(VLOOKUP(C67,マスタ!$D:$E,2,FALSE)),"",VLOOKUP(C67,マスタ!$D:$E,2,FALSE))</f>
        <v/>
      </c>
      <c r="C67" s="277"/>
      <c r="D67" s="278"/>
      <c r="E67" s="6"/>
      <c r="F67" s="279"/>
      <c r="G67" s="280"/>
      <c r="H67" s="279"/>
      <c r="I67" s="281"/>
      <c r="J67" s="281"/>
      <c r="K67" s="280"/>
      <c r="L67" s="279"/>
      <c r="M67" s="281"/>
      <c r="N67" s="280"/>
      <c r="O67" s="282"/>
      <c r="P67" s="283"/>
      <c r="Q67" s="109"/>
      <c r="R67" s="282"/>
      <c r="S67" s="283"/>
      <c r="T67" s="284" t="str">
        <f t="shared" si="2"/>
        <v/>
      </c>
      <c r="U67" s="285"/>
      <c r="V67" s="286"/>
      <c r="W67" s="287"/>
      <c r="X67" s="87" t="str">
        <f>IF(ISERROR(VLOOKUP(E67,マスタ!$H:$I,2,FALSE)),"",VLOOKUP(E67,マスタ!$H:$I,2,FALSE))</f>
        <v/>
      </c>
      <c r="Y67" s="87" t="e">
        <f t="shared" si="4"/>
        <v>#VALUE!</v>
      </c>
      <c r="Z67" s="87" t="e">
        <f t="shared" si="5"/>
        <v>#VALUE!</v>
      </c>
    </row>
    <row r="68" spans="1:26" ht="20.100000000000001" customHeight="1">
      <c r="A68" s="8"/>
      <c r="B68" s="97" t="str">
        <f>IF(ISERROR(VLOOKUP(C68,マスタ!$D:$E,2,FALSE)),"",VLOOKUP(C68,マスタ!$D:$E,2,FALSE))</f>
        <v/>
      </c>
      <c r="C68" s="277"/>
      <c r="D68" s="278"/>
      <c r="E68" s="6"/>
      <c r="F68" s="279"/>
      <c r="G68" s="280"/>
      <c r="H68" s="279"/>
      <c r="I68" s="281"/>
      <c r="J68" s="281"/>
      <c r="K68" s="280"/>
      <c r="L68" s="279"/>
      <c r="M68" s="281"/>
      <c r="N68" s="280"/>
      <c r="O68" s="282"/>
      <c r="P68" s="283"/>
      <c r="Q68" s="109"/>
      <c r="R68" s="282"/>
      <c r="S68" s="283"/>
      <c r="T68" s="284" t="str">
        <f t="shared" si="2"/>
        <v/>
      </c>
      <c r="U68" s="285"/>
      <c r="V68" s="286"/>
      <c r="W68" s="287"/>
      <c r="X68" s="87" t="str">
        <f>IF(ISERROR(VLOOKUP(E68,マスタ!$H:$I,2,FALSE)),"",VLOOKUP(E68,マスタ!$H:$I,2,FALSE))</f>
        <v/>
      </c>
      <c r="Y68" s="87" t="e">
        <f t="shared" si="4"/>
        <v>#VALUE!</v>
      </c>
      <c r="Z68" s="87" t="e">
        <f t="shared" si="5"/>
        <v>#VALUE!</v>
      </c>
    </row>
    <row r="69" spans="1:26" ht="20.100000000000001" customHeight="1">
      <c r="A69" s="8"/>
      <c r="B69" s="97" t="str">
        <f>IF(ISERROR(VLOOKUP(C69,マスタ!$D:$E,2,FALSE)),"",VLOOKUP(C69,マスタ!$D:$E,2,FALSE))</f>
        <v/>
      </c>
      <c r="C69" s="277"/>
      <c r="D69" s="278"/>
      <c r="E69" s="6"/>
      <c r="F69" s="279"/>
      <c r="G69" s="280"/>
      <c r="H69" s="279"/>
      <c r="I69" s="281"/>
      <c r="J69" s="281"/>
      <c r="K69" s="280"/>
      <c r="L69" s="279"/>
      <c r="M69" s="281"/>
      <c r="N69" s="280"/>
      <c r="O69" s="282"/>
      <c r="P69" s="283"/>
      <c r="Q69" s="109"/>
      <c r="R69" s="282"/>
      <c r="S69" s="283"/>
      <c r="T69" s="284" t="str">
        <f t="shared" si="2"/>
        <v/>
      </c>
      <c r="U69" s="285"/>
      <c r="V69" s="286"/>
      <c r="W69" s="287"/>
      <c r="X69" s="87" t="str">
        <f>IF(ISERROR(VLOOKUP(E69,マスタ!$H:$I,2,FALSE)),"",VLOOKUP(E69,マスタ!$H:$I,2,FALSE))</f>
        <v/>
      </c>
      <c r="Y69" s="87" t="e">
        <f t="shared" si="4"/>
        <v>#VALUE!</v>
      </c>
      <c r="Z69" s="87" t="e">
        <f t="shared" si="5"/>
        <v>#VALUE!</v>
      </c>
    </row>
    <row r="70" spans="1:26" ht="20.100000000000001" customHeight="1">
      <c r="A70" s="8"/>
      <c r="B70" s="97" t="str">
        <f>IF(ISERROR(VLOOKUP(C70,マスタ!$D:$E,2,FALSE)),"",VLOOKUP(C70,マスタ!$D:$E,2,FALSE))</f>
        <v/>
      </c>
      <c r="C70" s="277"/>
      <c r="D70" s="278"/>
      <c r="E70" s="6"/>
      <c r="F70" s="279"/>
      <c r="G70" s="280"/>
      <c r="H70" s="279"/>
      <c r="I70" s="281"/>
      <c r="J70" s="281"/>
      <c r="K70" s="280"/>
      <c r="L70" s="279"/>
      <c r="M70" s="281"/>
      <c r="N70" s="280"/>
      <c r="O70" s="282"/>
      <c r="P70" s="283"/>
      <c r="Q70" s="109"/>
      <c r="R70" s="282"/>
      <c r="S70" s="283"/>
      <c r="T70" s="284" t="str">
        <f t="shared" si="2"/>
        <v/>
      </c>
      <c r="U70" s="285"/>
      <c r="V70" s="286"/>
      <c r="W70" s="287"/>
      <c r="X70" s="87" t="str">
        <f>IF(ISERROR(VLOOKUP(E70,マスタ!$H:$I,2,FALSE)),"",VLOOKUP(E70,マスタ!$H:$I,2,FALSE))</f>
        <v/>
      </c>
      <c r="Y70" s="87" t="e">
        <f t="shared" si="4"/>
        <v>#VALUE!</v>
      </c>
      <c r="Z70" s="87" t="e">
        <f t="shared" si="5"/>
        <v>#VALUE!</v>
      </c>
    </row>
    <row r="71" spans="1:26" ht="20.100000000000001" customHeight="1">
      <c r="A71" s="8"/>
      <c r="B71" s="97" t="str">
        <f>IF(ISERROR(VLOOKUP(C71,マスタ!$D:$E,2,FALSE)),"",VLOOKUP(C71,マスタ!$D:$E,2,FALSE))</f>
        <v/>
      </c>
      <c r="C71" s="277"/>
      <c r="D71" s="278"/>
      <c r="E71" s="6"/>
      <c r="F71" s="279"/>
      <c r="G71" s="280"/>
      <c r="H71" s="279"/>
      <c r="I71" s="281"/>
      <c r="J71" s="281"/>
      <c r="K71" s="280"/>
      <c r="L71" s="279"/>
      <c r="M71" s="281"/>
      <c r="N71" s="280"/>
      <c r="O71" s="282"/>
      <c r="P71" s="283"/>
      <c r="Q71" s="109"/>
      <c r="R71" s="282"/>
      <c r="S71" s="283"/>
      <c r="T71" s="284" t="str">
        <f t="shared" si="2"/>
        <v/>
      </c>
      <c r="U71" s="285"/>
      <c r="V71" s="286"/>
      <c r="W71" s="287"/>
      <c r="X71" s="87" t="str">
        <f>IF(ISERROR(VLOOKUP(E71,マスタ!$H:$I,2,FALSE)),"",VLOOKUP(E71,マスタ!$H:$I,2,FALSE))</f>
        <v/>
      </c>
      <c r="Y71" s="87" t="e">
        <f t="shared" si="4"/>
        <v>#VALUE!</v>
      </c>
      <c r="Z71" s="87" t="e">
        <f t="shared" si="5"/>
        <v>#VALUE!</v>
      </c>
    </row>
    <row r="72" spans="1:26" ht="20.100000000000001" customHeight="1">
      <c r="A72" s="8"/>
      <c r="B72" s="97" t="str">
        <f>IF(ISERROR(VLOOKUP(C72,マスタ!$D:$E,2,FALSE)),"",VLOOKUP(C72,マスタ!$D:$E,2,FALSE))</f>
        <v/>
      </c>
      <c r="C72" s="277"/>
      <c r="D72" s="278"/>
      <c r="E72" s="6"/>
      <c r="F72" s="279"/>
      <c r="G72" s="280"/>
      <c r="H72" s="279"/>
      <c r="I72" s="281"/>
      <c r="J72" s="281"/>
      <c r="K72" s="280"/>
      <c r="L72" s="279"/>
      <c r="M72" s="281"/>
      <c r="N72" s="280"/>
      <c r="O72" s="282"/>
      <c r="P72" s="283"/>
      <c r="Q72" s="109"/>
      <c r="R72" s="282"/>
      <c r="S72" s="283"/>
      <c r="T72" s="284" t="str">
        <f t="shared" si="2"/>
        <v/>
      </c>
      <c r="U72" s="285"/>
      <c r="V72" s="286"/>
      <c r="W72" s="287"/>
      <c r="X72" s="87" t="str">
        <f>IF(ISERROR(VLOOKUP(E72,マスタ!$H:$I,2,FALSE)),"",VLOOKUP(E72,マスタ!$H:$I,2,FALSE))</f>
        <v/>
      </c>
      <c r="Y72" s="87" t="e">
        <f t="shared" si="4"/>
        <v>#VALUE!</v>
      </c>
      <c r="Z72" s="87" t="e">
        <f t="shared" si="5"/>
        <v>#VALUE!</v>
      </c>
    </row>
    <row r="73" spans="1:26" ht="20.100000000000001" customHeight="1">
      <c r="A73" s="8"/>
      <c r="B73" s="97" t="str">
        <f>IF(ISERROR(VLOOKUP(C73,マスタ!$D:$E,2,FALSE)),"",VLOOKUP(C73,マスタ!$D:$E,2,FALSE))</f>
        <v/>
      </c>
      <c r="C73" s="277"/>
      <c r="D73" s="278"/>
      <c r="E73" s="6"/>
      <c r="F73" s="279"/>
      <c r="G73" s="280"/>
      <c r="H73" s="279"/>
      <c r="I73" s="281"/>
      <c r="J73" s="281"/>
      <c r="K73" s="280"/>
      <c r="L73" s="279"/>
      <c r="M73" s="281"/>
      <c r="N73" s="280"/>
      <c r="O73" s="282"/>
      <c r="P73" s="283"/>
      <c r="Q73" s="109"/>
      <c r="R73" s="282"/>
      <c r="S73" s="283"/>
      <c r="T73" s="284" t="str">
        <f t="shared" ref="T73:T136" si="6">IF(OR(O73="",R73=""),"",ROUND(O73*R73,0))</f>
        <v/>
      </c>
      <c r="U73" s="285"/>
      <c r="V73" s="286"/>
      <c r="W73" s="287"/>
      <c r="X73" s="87" t="str">
        <f>IF(ISERROR(VLOOKUP(E73,マスタ!$H:$I,2,FALSE)),"",VLOOKUP(E73,マスタ!$H:$I,2,FALSE))</f>
        <v/>
      </c>
      <c r="Y73" s="87" t="e">
        <f t="shared" si="4"/>
        <v>#VALUE!</v>
      </c>
      <c r="Z73" s="87" t="e">
        <f t="shared" si="5"/>
        <v>#VALUE!</v>
      </c>
    </row>
    <row r="74" spans="1:26" ht="20.100000000000001" customHeight="1">
      <c r="A74" s="8"/>
      <c r="B74" s="97" t="str">
        <f>IF(ISERROR(VLOOKUP(C74,マスタ!$D:$E,2,FALSE)),"",VLOOKUP(C74,マスタ!$D:$E,2,FALSE))</f>
        <v/>
      </c>
      <c r="C74" s="277"/>
      <c r="D74" s="278"/>
      <c r="E74" s="6"/>
      <c r="F74" s="279"/>
      <c r="G74" s="280"/>
      <c r="H74" s="279"/>
      <c r="I74" s="281"/>
      <c r="J74" s="281"/>
      <c r="K74" s="280"/>
      <c r="L74" s="279"/>
      <c r="M74" s="281"/>
      <c r="N74" s="280"/>
      <c r="O74" s="282"/>
      <c r="P74" s="283"/>
      <c r="Q74" s="109"/>
      <c r="R74" s="282"/>
      <c r="S74" s="283"/>
      <c r="T74" s="284" t="str">
        <f t="shared" si="6"/>
        <v/>
      </c>
      <c r="U74" s="285"/>
      <c r="V74" s="286"/>
      <c r="W74" s="287"/>
      <c r="X74" s="87" t="str">
        <f>IF(ISERROR(VLOOKUP(E74,マスタ!$H:$I,2,FALSE)),"",VLOOKUP(E74,マスタ!$H:$I,2,FALSE))</f>
        <v/>
      </c>
      <c r="Y74" s="87" t="e">
        <f t="shared" si="4"/>
        <v>#VALUE!</v>
      </c>
      <c r="Z74" s="87" t="e">
        <f t="shared" si="5"/>
        <v>#VALUE!</v>
      </c>
    </row>
    <row r="75" spans="1:26" ht="20.100000000000001" customHeight="1">
      <c r="A75" s="8"/>
      <c r="B75" s="97" t="str">
        <f>IF(ISERROR(VLOOKUP(C75,マスタ!$D:$E,2,FALSE)),"",VLOOKUP(C75,マスタ!$D:$E,2,FALSE))</f>
        <v/>
      </c>
      <c r="C75" s="277"/>
      <c r="D75" s="278"/>
      <c r="E75" s="6"/>
      <c r="F75" s="279"/>
      <c r="G75" s="280"/>
      <c r="H75" s="279"/>
      <c r="I75" s="281"/>
      <c r="J75" s="281"/>
      <c r="K75" s="280"/>
      <c r="L75" s="279"/>
      <c r="M75" s="281"/>
      <c r="N75" s="280"/>
      <c r="O75" s="282"/>
      <c r="P75" s="283"/>
      <c r="Q75" s="109"/>
      <c r="R75" s="282"/>
      <c r="S75" s="283"/>
      <c r="T75" s="284" t="str">
        <f t="shared" si="6"/>
        <v/>
      </c>
      <c r="U75" s="285"/>
      <c r="V75" s="286"/>
      <c r="W75" s="287"/>
      <c r="X75" s="87" t="str">
        <f>IF(ISERROR(VLOOKUP(E75,マスタ!$H:$I,2,FALSE)),"",VLOOKUP(E75,マスタ!$H:$I,2,FALSE))</f>
        <v/>
      </c>
      <c r="Y75" s="87" t="e">
        <f t="shared" si="4"/>
        <v>#VALUE!</v>
      </c>
      <c r="Z75" s="87" t="e">
        <f t="shared" si="5"/>
        <v>#VALUE!</v>
      </c>
    </row>
    <row r="76" spans="1:26" ht="20.100000000000001" customHeight="1">
      <c r="A76" s="8"/>
      <c r="B76" s="97" t="str">
        <f>IF(ISERROR(VLOOKUP(C76,マスタ!$D:$E,2,FALSE)),"",VLOOKUP(C76,マスタ!$D:$E,2,FALSE))</f>
        <v/>
      </c>
      <c r="C76" s="277"/>
      <c r="D76" s="278"/>
      <c r="E76" s="6"/>
      <c r="F76" s="279"/>
      <c r="G76" s="280"/>
      <c r="H76" s="279"/>
      <c r="I76" s="281"/>
      <c r="J76" s="281"/>
      <c r="K76" s="280"/>
      <c r="L76" s="279"/>
      <c r="M76" s="281"/>
      <c r="N76" s="280"/>
      <c r="O76" s="282"/>
      <c r="P76" s="283"/>
      <c r="Q76" s="109"/>
      <c r="R76" s="282"/>
      <c r="S76" s="283"/>
      <c r="T76" s="284" t="str">
        <f t="shared" si="6"/>
        <v/>
      </c>
      <c r="U76" s="285"/>
      <c r="V76" s="286"/>
      <c r="W76" s="287"/>
      <c r="X76" s="87" t="str">
        <f>IF(ISERROR(VLOOKUP(E76,マスタ!$H:$I,2,FALSE)),"",VLOOKUP(E76,マスタ!$H:$I,2,FALSE))</f>
        <v/>
      </c>
      <c r="Y76" s="87" t="e">
        <f t="shared" si="4"/>
        <v>#VALUE!</v>
      </c>
      <c r="Z76" s="87" t="e">
        <f t="shared" si="5"/>
        <v>#VALUE!</v>
      </c>
    </row>
    <row r="77" spans="1:26" ht="20.100000000000001" customHeight="1">
      <c r="A77" s="8"/>
      <c r="B77" s="97" t="str">
        <f>IF(ISERROR(VLOOKUP(C77,マスタ!$D:$E,2,FALSE)),"",VLOOKUP(C77,マスタ!$D:$E,2,FALSE))</f>
        <v/>
      </c>
      <c r="C77" s="277"/>
      <c r="D77" s="278"/>
      <c r="E77" s="6"/>
      <c r="F77" s="279"/>
      <c r="G77" s="280"/>
      <c r="H77" s="279"/>
      <c r="I77" s="281"/>
      <c r="J77" s="281"/>
      <c r="K77" s="280"/>
      <c r="L77" s="279"/>
      <c r="M77" s="281"/>
      <c r="N77" s="280"/>
      <c r="O77" s="282"/>
      <c r="P77" s="283"/>
      <c r="Q77" s="109"/>
      <c r="R77" s="282"/>
      <c r="S77" s="283"/>
      <c r="T77" s="284" t="str">
        <f t="shared" si="6"/>
        <v/>
      </c>
      <c r="U77" s="285"/>
      <c r="V77" s="286"/>
      <c r="W77" s="287"/>
      <c r="X77" s="87" t="str">
        <f>IF(ISERROR(VLOOKUP(E77,マスタ!$H:$I,2,FALSE)),"",VLOOKUP(E77,マスタ!$H:$I,2,FALSE))</f>
        <v/>
      </c>
      <c r="Y77" s="87" t="e">
        <f t="shared" si="4"/>
        <v>#VALUE!</v>
      </c>
      <c r="Z77" s="87" t="e">
        <f t="shared" si="5"/>
        <v>#VALUE!</v>
      </c>
    </row>
    <row r="78" spans="1:26" ht="20.100000000000001" customHeight="1">
      <c r="A78" s="8"/>
      <c r="B78" s="97" t="str">
        <f>IF(ISERROR(VLOOKUP(C78,マスタ!$D:$E,2,FALSE)),"",VLOOKUP(C78,マスタ!$D:$E,2,FALSE))</f>
        <v/>
      </c>
      <c r="C78" s="277"/>
      <c r="D78" s="278"/>
      <c r="E78" s="6"/>
      <c r="F78" s="279"/>
      <c r="G78" s="280"/>
      <c r="H78" s="279"/>
      <c r="I78" s="281"/>
      <c r="J78" s="281"/>
      <c r="K78" s="280"/>
      <c r="L78" s="279"/>
      <c r="M78" s="281"/>
      <c r="N78" s="280"/>
      <c r="O78" s="282"/>
      <c r="P78" s="283"/>
      <c r="Q78" s="109"/>
      <c r="R78" s="282"/>
      <c r="S78" s="283"/>
      <c r="T78" s="284" t="str">
        <f t="shared" si="6"/>
        <v/>
      </c>
      <c r="U78" s="285"/>
      <c r="V78" s="286"/>
      <c r="W78" s="287"/>
      <c r="X78" s="87" t="str">
        <f>IF(ISERROR(VLOOKUP(E78,マスタ!$H:$I,2,FALSE)),"",VLOOKUP(E78,マスタ!$H:$I,2,FALSE))</f>
        <v/>
      </c>
      <c r="Y78" s="87" t="e">
        <f t="shared" si="4"/>
        <v>#VALUE!</v>
      </c>
      <c r="Z78" s="87" t="e">
        <f t="shared" si="5"/>
        <v>#VALUE!</v>
      </c>
    </row>
    <row r="79" spans="1:26" ht="20.100000000000001" customHeight="1">
      <c r="A79" s="8"/>
      <c r="B79" s="97" t="str">
        <f>IF(ISERROR(VLOOKUP(C79,マスタ!$D:$E,2,FALSE)),"",VLOOKUP(C79,マスタ!$D:$E,2,FALSE))</f>
        <v/>
      </c>
      <c r="C79" s="277"/>
      <c r="D79" s="278"/>
      <c r="E79" s="6"/>
      <c r="F79" s="279"/>
      <c r="G79" s="280"/>
      <c r="H79" s="279"/>
      <c r="I79" s="281"/>
      <c r="J79" s="281"/>
      <c r="K79" s="280"/>
      <c r="L79" s="279"/>
      <c r="M79" s="281"/>
      <c r="N79" s="280"/>
      <c r="O79" s="282"/>
      <c r="P79" s="283"/>
      <c r="Q79" s="109"/>
      <c r="R79" s="282"/>
      <c r="S79" s="283"/>
      <c r="T79" s="284" t="str">
        <f t="shared" si="6"/>
        <v/>
      </c>
      <c r="U79" s="285"/>
      <c r="V79" s="286"/>
      <c r="W79" s="287"/>
      <c r="X79" s="87" t="str">
        <f>IF(ISERROR(VLOOKUP(E79,マスタ!$H:$I,2,FALSE)),"",VLOOKUP(E79,マスタ!$H:$I,2,FALSE))</f>
        <v/>
      </c>
      <c r="Y79" s="87" t="e">
        <f t="shared" si="4"/>
        <v>#VALUE!</v>
      </c>
      <c r="Z79" s="87" t="e">
        <f t="shared" si="5"/>
        <v>#VALUE!</v>
      </c>
    </row>
    <row r="80" spans="1:26" ht="20.100000000000001" customHeight="1">
      <c r="A80" s="8"/>
      <c r="B80" s="97" t="str">
        <f>IF(ISERROR(VLOOKUP(C80,マスタ!$D:$E,2,FALSE)),"",VLOOKUP(C80,マスタ!$D:$E,2,FALSE))</f>
        <v/>
      </c>
      <c r="C80" s="277"/>
      <c r="D80" s="278"/>
      <c r="E80" s="6"/>
      <c r="F80" s="279"/>
      <c r="G80" s="280"/>
      <c r="H80" s="279"/>
      <c r="I80" s="281"/>
      <c r="J80" s="281"/>
      <c r="K80" s="280"/>
      <c r="L80" s="279"/>
      <c r="M80" s="281"/>
      <c r="N80" s="280"/>
      <c r="O80" s="282"/>
      <c r="P80" s="283"/>
      <c r="Q80" s="109"/>
      <c r="R80" s="282"/>
      <c r="S80" s="283"/>
      <c r="T80" s="284" t="str">
        <f t="shared" si="6"/>
        <v/>
      </c>
      <c r="U80" s="285"/>
      <c r="V80" s="286"/>
      <c r="W80" s="287"/>
      <c r="X80" s="87" t="str">
        <f>IF(ISERROR(VLOOKUP(E80,マスタ!$H:$I,2,FALSE)),"",VLOOKUP(E80,マスタ!$H:$I,2,FALSE))</f>
        <v/>
      </c>
      <c r="Y80" s="87" t="e">
        <f t="shared" si="4"/>
        <v>#VALUE!</v>
      </c>
      <c r="Z80" s="87" t="e">
        <f t="shared" si="5"/>
        <v>#VALUE!</v>
      </c>
    </row>
    <row r="81" spans="1:26" ht="20.100000000000001" customHeight="1">
      <c r="A81" s="8"/>
      <c r="B81" s="97" t="str">
        <f>IF(ISERROR(VLOOKUP(C81,マスタ!$D:$E,2,FALSE)),"",VLOOKUP(C81,マスタ!$D:$E,2,FALSE))</f>
        <v/>
      </c>
      <c r="C81" s="277"/>
      <c r="D81" s="278"/>
      <c r="E81" s="6"/>
      <c r="F81" s="279"/>
      <c r="G81" s="280"/>
      <c r="H81" s="279"/>
      <c r="I81" s="281"/>
      <c r="J81" s="281"/>
      <c r="K81" s="280"/>
      <c r="L81" s="279"/>
      <c r="M81" s="281"/>
      <c r="N81" s="280"/>
      <c r="O81" s="282"/>
      <c r="P81" s="283"/>
      <c r="Q81" s="109"/>
      <c r="R81" s="282"/>
      <c r="S81" s="283"/>
      <c r="T81" s="284" t="str">
        <f t="shared" si="6"/>
        <v/>
      </c>
      <c r="U81" s="285"/>
      <c r="V81" s="286"/>
      <c r="W81" s="287"/>
      <c r="X81" s="87" t="str">
        <f>IF(ISERROR(VLOOKUP(E81,マスタ!$H:$I,2,FALSE)),"",VLOOKUP(E81,マスタ!$H:$I,2,FALSE))</f>
        <v/>
      </c>
      <c r="Y81" s="87" t="e">
        <f t="shared" si="4"/>
        <v>#VALUE!</v>
      </c>
      <c r="Z81" s="87" t="e">
        <f t="shared" si="5"/>
        <v>#VALUE!</v>
      </c>
    </row>
    <row r="82" spans="1:26" ht="20.100000000000001" customHeight="1">
      <c r="A82" s="8"/>
      <c r="B82" s="97" t="str">
        <f>IF(ISERROR(VLOOKUP(C82,マスタ!$D:$E,2,FALSE)),"",VLOOKUP(C82,マスタ!$D:$E,2,FALSE))</f>
        <v/>
      </c>
      <c r="C82" s="277"/>
      <c r="D82" s="278"/>
      <c r="E82" s="6"/>
      <c r="F82" s="279"/>
      <c r="G82" s="280"/>
      <c r="H82" s="279"/>
      <c r="I82" s="281"/>
      <c r="J82" s="281"/>
      <c r="K82" s="280"/>
      <c r="L82" s="279"/>
      <c r="M82" s="281"/>
      <c r="N82" s="280"/>
      <c r="O82" s="282"/>
      <c r="P82" s="283"/>
      <c r="Q82" s="109"/>
      <c r="R82" s="282"/>
      <c r="S82" s="283"/>
      <c r="T82" s="284" t="str">
        <f t="shared" si="6"/>
        <v/>
      </c>
      <c r="U82" s="285"/>
      <c r="V82" s="286"/>
      <c r="W82" s="287"/>
      <c r="X82" s="87" t="str">
        <f>IF(ISERROR(VLOOKUP(E82,マスタ!$H:$I,2,FALSE)),"",VLOOKUP(E82,マスタ!$H:$I,2,FALSE))</f>
        <v/>
      </c>
      <c r="Y82" s="87" t="e">
        <f t="shared" si="4"/>
        <v>#VALUE!</v>
      </c>
      <c r="Z82" s="87" t="e">
        <f t="shared" si="5"/>
        <v>#VALUE!</v>
      </c>
    </row>
    <row r="83" spans="1:26" ht="20.100000000000001" customHeight="1">
      <c r="A83" s="8"/>
      <c r="B83" s="97" t="str">
        <f>IF(ISERROR(VLOOKUP(C83,マスタ!$D:$E,2,FALSE)),"",VLOOKUP(C83,マスタ!$D:$E,2,FALSE))</f>
        <v/>
      </c>
      <c r="C83" s="277"/>
      <c r="D83" s="278"/>
      <c r="E83" s="6"/>
      <c r="F83" s="279"/>
      <c r="G83" s="280"/>
      <c r="H83" s="279"/>
      <c r="I83" s="281"/>
      <c r="J83" s="281"/>
      <c r="K83" s="280"/>
      <c r="L83" s="279"/>
      <c r="M83" s="281"/>
      <c r="N83" s="280"/>
      <c r="O83" s="282"/>
      <c r="P83" s="283"/>
      <c r="Q83" s="109"/>
      <c r="R83" s="282"/>
      <c r="S83" s="283"/>
      <c r="T83" s="284" t="str">
        <f t="shared" si="6"/>
        <v/>
      </c>
      <c r="U83" s="285"/>
      <c r="V83" s="286"/>
      <c r="W83" s="287"/>
      <c r="X83" s="87" t="str">
        <f>IF(ISERROR(VLOOKUP(E83,マスタ!$H:$I,2,FALSE)),"",VLOOKUP(E83,マスタ!$H:$I,2,FALSE))</f>
        <v/>
      </c>
      <c r="Y83" s="87" t="e">
        <f t="shared" si="4"/>
        <v>#VALUE!</v>
      </c>
      <c r="Z83" s="87" t="e">
        <f t="shared" si="5"/>
        <v>#VALUE!</v>
      </c>
    </row>
    <row r="84" spans="1:26" ht="20.100000000000001" customHeight="1">
      <c r="A84" s="8"/>
      <c r="B84" s="97" t="str">
        <f>IF(ISERROR(VLOOKUP(C84,マスタ!$D:$E,2,FALSE)),"",VLOOKUP(C84,マスタ!$D:$E,2,FALSE))</f>
        <v/>
      </c>
      <c r="C84" s="277"/>
      <c r="D84" s="278"/>
      <c r="E84" s="6"/>
      <c r="F84" s="279"/>
      <c r="G84" s="280"/>
      <c r="H84" s="279"/>
      <c r="I84" s="281"/>
      <c r="J84" s="281"/>
      <c r="K84" s="280"/>
      <c r="L84" s="279"/>
      <c r="M84" s="281"/>
      <c r="N84" s="280"/>
      <c r="O84" s="282"/>
      <c r="P84" s="283"/>
      <c r="Q84" s="109"/>
      <c r="R84" s="282"/>
      <c r="S84" s="283"/>
      <c r="T84" s="284" t="str">
        <f t="shared" si="6"/>
        <v/>
      </c>
      <c r="U84" s="285"/>
      <c r="V84" s="286"/>
      <c r="W84" s="287"/>
      <c r="X84" s="87" t="str">
        <f>IF(ISERROR(VLOOKUP(E84,マスタ!$H:$I,2,FALSE)),"",VLOOKUP(E84,マスタ!$H:$I,2,FALSE))</f>
        <v/>
      </c>
      <c r="Y84" s="87" t="e">
        <f t="shared" si="4"/>
        <v>#VALUE!</v>
      </c>
      <c r="Z84" s="87" t="e">
        <f t="shared" si="5"/>
        <v>#VALUE!</v>
      </c>
    </row>
    <row r="85" spans="1:26" ht="20.100000000000001" customHeight="1">
      <c r="A85" s="8"/>
      <c r="B85" s="97" t="str">
        <f>IF(ISERROR(VLOOKUP(C85,マスタ!$D:$E,2,FALSE)),"",VLOOKUP(C85,マスタ!$D:$E,2,FALSE))</f>
        <v/>
      </c>
      <c r="C85" s="277"/>
      <c r="D85" s="278"/>
      <c r="E85" s="6"/>
      <c r="F85" s="279"/>
      <c r="G85" s="280"/>
      <c r="H85" s="279"/>
      <c r="I85" s="281"/>
      <c r="J85" s="281"/>
      <c r="K85" s="280"/>
      <c r="L85" s="279"/>
      <c r="M85" s="281"/>
      <c r="N85" s="280"/>
      <c r="O85" s="282"/>
      <c r="P85" s="283"/>
      <c r="Q85" s="109"/>
      <c r="R85" s="282"/>
      <c r="S85" s="283"/>
      <c r="T85" s="284" t="str">
        <f t="shared" si="6"/>
        <v/>
      </c>
      <c r="U85" s="285"/>
      <c r="V85" s="286"/>
      <c r="W85" s="287"/>
      <c r="X85" s="87" t="str">
        <f>IF(ISERROR(VLOOKUP(E85,マスタ!$H:$I,2,FALSE)),"",VLOOKUP(E85,マスタ!$H:$I,2,FALSE))</f>
        <v/>
      </c>
      <c r="Y85" s="87" t="e">
        <f t="shared" si="4"/>
        <v>#VALUE!</v>
      </c>
      <c r="Z85" s="87" t="e">
        <f t="shared" si="5"/>
        <v>#VALUE!</v>
      </c>
    </row>
    <row r="86" spans="1:26" ht="20.100000000000001" customHeight="1">
      <c r="A86" s="8"/>
      <c r="B86" s="97" t="str">
        <f>IF(ISERROR(VLOOKUP(C86,マスタ!$D:$E,2,FALSE)),"",VLOOKUP(C86,マスタ!$D:$E,2,FALSE))</f>
        <v/>
      </c>
      <c r="C86" s="277"/>
      <c r="D86" s="278"/>
      <c r="E86" s="6"/>
      <c r="F86" s="279"/>
      <c r="G86" s="280"/>
      <c r="H86" s="279"/>
      <c r="I86" s="281"/>
      <c r="J86" s="281"/>
      <c r="K86" s="280"/>
      <c r="L86" s="279"/>
      <c r="M86" s="281"/>
      <c r="N86" s="280"/>
      <c r="O86" s="282"/>
      <c r="P86" s="283"/>
      <c r="Q86" s="109"/>
      <c r="R86" s="282"/>
      <c r="S86" s="283"/>
      <c r="T86" s="284" t="str">
        <f t="shared" si="6"/>
        <v/>
      </c>
      <c r="U86" s="285"/>
      <c r="V86" s="286"/>
      <c r="W86" s="287"/>
      <c r="X86" s="87" t="str">
        <f>IF(ISERROR(VLOOKUP(E86,マスタ!$H:$I,2,FALSE)),"",VLOOKUP(E86,マスタ!$H:$I,2,FALSE))</f>
        <v/>
      </c>
      <c r="Y86" s="87" t="e">
        <f t="shared" si="4"/>
        <v>#VALUE!</v>
      </c>
      <c r="Z86" s="87" t="e">
        <f t="shared" si="5"/>
        <v>#VALUE!</v>
      </c>
    </row>
    <row r="87" spans="1:26" ht="20.100000000000001" customHeight="1">
      <c r="A87" s="8"/>
      <c r="B87" s="97" t="str">
        <f>IF(ISERROR(VLOOKUP(C87,マスタ!$D:$E,2,FALSE)),"",VLOOKUP(C87,マスタ!$D:$E,2,FALSE))</f>
        <v/>
      </c>
      <c r="C87" s="277"/>
      <c r="D87" s="278"/>
      <c r="E87" s="6"/>
      <c r="F87" s="279"/>
      <c r="G87" s="280"/>
      <c r="H87" s="279"/>
      <c r="I87" s="281"/>
      <c r="J87" s="281"/>
      <c r="K87" s="280"/>
      <c r="L87" s="279"/>
      <c r="M87" s="281"/>
      <c r="N87" s="280"/>
      <c r="O87" s="282"/>
      <c r="P87" s="283"/>
      <c r="Q87" s="109"/>
      <c r="R87" s="282"/>
      <c r="S87" s="283"/>
      <c r="T87" s="284" t="str">
        <f t="shared" si="6"/>
        <v/>
      </c>
      <c r="U87" s="285"/>
      <c r="V87" s="286"/>
      <c r="W87" s="287"/>
      <c r="X87" s="87" t="str">
        <f>IF(ISERROR(VLOOKUP(E87,マスタ!$H:$I,2,FALSE)),"",VLOOKUP(E87,マスタ!$H:$I,2,FALSE))</f>
        <v/>
      </c>
      <c r="Y87" s="87" t="e">
        <f t="shared" si="4"/>
        <v>#VALUE!</v>
      </c>
      <c r="Z87" s="87" t="e">
        <f t="shared" si="5"/>
        <v>#VALUE!</v>
      </c>
    </row>
    <row r="88" spans="1:26" ht="20.100000000000001" customHeight="1">
      <c r="A88" s="8"/>
      <c r="B88" s="97" t="str">
        <f>IF(ISERROR(VLOOKUP(C88,マスタ!$D:$E,2,FALSE)),"",VLOOKUP(C88,マスタ!$D:$E,2,FALSE))</f>
        <v/>
      </c>
      <c r="C88" s="277"/>
      <c r="D88" s="278"/>
      <c r="E88" s="6"/>
      <c r="F88" s="279"/>
      <c r="G88" s="280"/>
      <c r="H88" s="279"/>
      <c r="I88" s="281"/>
      <c r="J88" s="281"/>
      <c r="K88" s="280"/>
      <c r="L88" s="279"/>
      <c r="M88" s="281"/>
      <c r="N88" s="280"/>
      <c r="O88" s="282"/>
      <c r="P88" s="283"/>
      <c r="Q88" s="109"/>
      <c r="R88" s="282"/>
      <c r="S88" s="283"/>
      <c r="T88" s="284" t="str">
        <f t="shared" si="6"/>
        <v/>
      </c>
      <c r="U88" s="285"/>
      <c r="V88" s="286"/>
      <c r="W88" s="287"/>
      <c r="X88" s="87" t="str">
        <f>IF(ISERROR(VLOOKUP(E88,マスタ!$H:$I,2,FALSE)),"",VLOOKUP(E88,マスタ!$H:$I,2,FALSE))</f>
        <v/>
      </c>
      <c r="Y88" s="87" t="e">
        <f t="shared" si="4"/>
        <v>#VALUE!</v>
      </c>
      <c r="Z88" s="87" t="e">
        <f t="shared" si="5"/>
        <v>#VALUE!</v>
      </c>
    </row>
    <row r="89" spans="1:26" ht="20.100000000000001" customHeight="1">
      <c r="A89" s="8"/>
      <c r="B89" s="97" t="str">
        <f>IF(ISERROR(VLOOKUP(C89,マスタ!$D:$E,2,FALSE)),"",VLOOKUP(C89,マスタ!$D:$E,2,FALSE))</f>
        <v/>
      </c>
      <c r="C89" s="277"/>
      <c r="D89" s="278"/>
      <c r="E89" s="6"/>
      <c r="F89" s="279"/>
      <c r="G89" s="280"/>
      <c r="H89" s="279"/>
      <c r="I89" s="281"/>
      <c r="J89" s="281"/>
      <c r="K89" s="280"/>
      <c r="L89" s="279"/>
      <c r="M89" s="281"/>
      <c r="N89" s="280"/>
      <c r="O89" s="282"/>
      <c r="P89" s="283"/>
      <c r="Q89" s="109"/>
      <c r="R89" s="282"/>
      <c r="S89" s="283"/>
      <c r="T89" s="284" t="str">
        <f t="shared" si="6"/>
        <v/>
      </c>
      <c r="U89" s="285"/>
      <c r="V89" s="286"/>
      <c r="W89" s="287"/>
      <c r="X89" s="87" t="str">
        <f>IF(ISERROR(VLOOKUP(E89,マスタ!$H:$I,2,FALSE)),"",VLOOKUP(E89,マスタ!$H:$I,2,FALSE))</f>
        <v/>
      </c>
      <c r="Y89" s="87" t="e">
        <f t="shared" si="4"/>
        <v>#VALUE!</v>
      </c>
      <c r="Z89" s="87" t="e">
        <f t="shared" si="5"/>
        <v>#VALUE!</v>
      </c>
    </row>
    <row r="90" spans="1:26" ht="20.100000000000001" customHeight="1">
      <c r="A90" s="8"/>
      <c r="B90" s="97" t="str">
        <f>IF(ISERROR(VLOOKUP(C90,マスタ!$D:$E,2,FALSE)),"",VLOOKUP(C90,マスタ!$D:$E,2,FALSE))</f>
        <v/>
      </c>
      <c r="C90" s="277"/>
      <c r="D90" s="278"/>
      <c r="E90" s="6"/>
      <c r="F90" s="279"/>
      <c r="G90" s="280"/>
      <c r="H90" s="279"/>
      <c r="I90" s="281"/>
      <c r="J90" s="281"/>
      <c r="K90" s="280"/>
      <c r="L90" s="279"/>
      <c r="M90" s="281"/>
      <c r="N90" s="280"/>
      <c r="O90" s="282"/>
      <c r="P90" s="283"/>
      <c r="Q90" s="109"/>
      <c r="R90" s="282"/>
      <c r="S90" s="283"/>
      <c r="T90" s="284" t="str">
        <f t="shared" si="6"/>
        <v/>
      </c>
      <c r="U90" s="285"/>
      <c r="V90" s="286"/>
      <c r="W90" s="287"/>
      <c r="X90" s="87" t="str">
        <f>IF(ISERROR(VLOOKUP(E90,マスタ!$H:$I,2,FALSE)),"",VLOOKUP(E90,マスタ!$H:$I,2,FALSE))</f>
        <v/>
      </c>
      <c r="Y90" s="87" t="e">
        <f t="shared" si="4"/>
        <v>#VALUE!</v>
      </c>
      <c r="Z90" s="87" t="e">
        <f t="shared" si="5"/>
        <v>#VALUE!</v>
      </c>
    </row>
    <row r="91" spans="1:26" ht="20.100000000000001" customHeight="1">
      <c r="A91" s="8"/>
      <c r="B91" s="97" t="str">
        <f>IF(ISERROR(VLOOKUP(C91,マスタ!$D:$E,2,FALSE)),"",VLOOKUP(C91,マスタ!$D:$E,2,FALSE))</f>
        <v/>
      </c>
      <c r="C91" s="277"/>
      <c r="D91" s="278"/>
      <c r="E91" s="6"/>
      <c r="F91" s="279"/>
      <c r="G91" s="280"/>
      <c r="H91" s="279"/>
      <c r="I91" s="281"/>
      <c r="J91" s="281"/>
      <c r="K91" s="280"/>
      <c r="L91" s="279"/>
      <c r="M91" s="281"/>
      <c r="N91" s="280"/>
      <c r="O91" s="282"/>
      <c r="P91" s="283"/>
      <c r="Q91" s="109"/>
      <c r="R91" s="282"/>
      <c r="S91" s="283"/>
      <c r="T91" s="284" t="str">
        <f t="shared" si="6"/>
        <v/>
      </c>
      <c r="U91" s="285"/>
      <c r="V91" s="286"/>
      <c r="W91" s="287"/>
      <c r="X91" s="87" t="str">
        <f>IF(ISERROR(VLOOKUP(E91,マスタ!$H:$I,2,FALSE)),"",VLOOKUP(E91,マスタ!$H:$I,2,FALSE))</f>
        <v/>
      </c>
      <c r="Y91" s="87" t="e">
        <f t="shared" si="4"/>
        <v>#VALUE!</v>
      </c>
      <c r="Z91" s="87" t="e">
        <f t="shared" si="5"/>
        <v>#VALUE!</v>
      </c>
    </row>
    <row r="92" spans="1:26" ht="20.100000000000001" customHeight="1">
      <c r="A92" s="8"/>
      <c r="B92" s="97" t="str">
        <f>IF(ISERROR(VLOOKUP(C92,マスタ!$D:$E,2,FALSE)),"",VLOOKUP(C92,マスタ!$D:$E,2,FALSE))</f>
        <v/>
      </c>
      <c r="C92" s="277"/>
      <c r="D92" s="278"/>
      <c r="E92" s="6"/>
      <c r="F92" s="279"/>
      <c r="G92" s="280"/>
      <c r="H92" s="279"/>
      <c r="I92" s="281"/>
      <c r="J92" s="281"/>
      <c r="K92" s="280"/>
      <c r="L92" s="279"/>
      <c r="M92" s="281"/>
      <c r="N92" s="280"/>
      <c r="O92" s="282"/>
      <c r="P92" s="283"/>
      <c r="Q92" s="109"/>
      <c r="R92" s="282"/>
      <c r="S92" s="283"/>
      <c r="T92" s="284" t="str">
        <f t="shared" si="6"/>
        <v/>
      </c>
      <c r="U92" s="285"/>
      <c r="V92" s="286"/>
      <c r="W92" s="287"/>
      <c r="X92" s="87" t="str">
        <f>IF(ISERROR(VLOOKUP(E92,マスタ!$H:$I,2,FALSE)),"",VLOOKUP(E92,マスタ!$H:$I,2,FALSE))</f>
        <v/>
      </c>
      <c r="Y92" s="87" t="e">
        <f t="shared" si="4"/>
        <v>#VALUE!</v>
      </c>
      <c r="Z92" s="87" t="e">
        <f t="shared" si="5"/>
        <v>#VALUE!</v>
      </c>
    </row>
    <row r="93" spans="1:26" ht="20.100000000000001" customHeight="1">
      <c r="A93" s="8"/>
      <c r="B93" s="97" t="str">
        <f>IF(ISERROR(VLOOKUP(C93,マスタ!$D:$E,2,FALSE)),"",VLOOKUP(C93,マスタ!$D:$E,2,FALSE))</f>
        <v/>
      </c>
      <c r="C93" s="277"/>
      <c r="D93" s="278"/>
      <c r="E93" s="6"/>
      <c r="F93" s="279"/>
      <c r="G93" s="280"/>
      <c r="H93" s="279"/>
      <c r="I93" s="281"/>
      <c r="J93" s="281"/>
      <c r="K93" s="280"/>
      <c r="L93" s="279"/>
      <c r="M93" s="281"/>
      <c r="N93" s="280"/>
      <c r="O93" s="282"/>
      <c r="P93" s="283"/>
      <c r="Q93" s="109"/>
      <c r="R93" s="282"/>
      <c r="S93" s="283"/>
      <c r="T93" s="284" t="str">
        <f t="shared" si="6"/>
        <v/>
      </c>
      <c r="U93" s="285"/>
      <c r="V93" s="286"/>
      <c r="W93" s="287"/>
      <c r="X93" s="87" t="str">
        <f>IF(ISERROR(VLOOKUP(E93,マスタ!$H:$I,2,FALSE)),"",VLOOKUP(E93,マスタ!$H:$I,2,FALSE))</f>
        <v/>
      </c>
      <c r="Y93" s="87" t="e">
        <f t="shared" si="4"/>
        <v>#VALUE!</v>
      </c>
      <c r="Z93" s="87" t="e">
        <f t="shared" si="5"/>
        <v>#VALUE!</v>
      </c>
    </row>
    <row r="94" spans="1:26" ht="20.100000000000001" customHeight="1">
      <c r="A94" s="145"/>
      <c r="B94" s="146" t="str">
        <f>IF(ISERROR(VLOOKUP(C94,マスタ!$D:$E,2,FALSE)),"",VLOOKUP(C94,マスタ!$D:$E,2,FALSE))</f>
        <v/>
      </c>
      <c r="C94" s="288"/>
      <c r="D94" s="289"/>
      <c r="E94" s="147"/>
      <c r="F94" s="290"/>
      <c r="G94" s="291"/>
      <c r="H94" s="290"/>
      <c r="I94" s="292"/>
      <c r="J94" s="292"/>
      <c r="K94" s="291"/>
      <c r="L94" s="290"/>
      <c r="M94" s="292"/>
      <c r="N94" s="291"/>
      <c r="O94" s="293"/>
      <c r="P94" s="294"/>
      <c r="Q94" s="148"/>
      <c r="R94" s="293"/>
      <c r="S94" s="294"/>
      <c r="T94" s="295" t="str">
        <f t="shared" si="6"/>
        <v/>
      </c>
      <c r="U94" s="296"/>
      <c r="V94" s="297"/>
      <c r="W94" s="298"/>
      <c r="X94" s="87" t="str">
        <f>IF(ISERROR(VLOOKUP(E94,マスタ!$H:$I,2,FALSE)),"",VLOOKUP(E94,マスタ!$H:$I,2,FALSE))</f>
        <v/>
      </c>
      <c r="Y94" s="87" t="e">
        <f t="shared" si="4"/>
        <v>#VALUE!</v>
      </c>
      <c r="Z94" s="87" t="e">
        <f t="shared" si="5"/>
        <v>#VALUE!</v>
      </c>
    </row>
    <row r="95" spans="1:26" ht="20.100000000000001" customHeight="1">
      <c r="A95" s="134"/>
      <c r="B95" s="135" t="str">
        <f>IF(ISERROR(VLOOKUP(C95,マスタ!$D:$E,2,FALSE)),"",VLOOKUP(C95,マスタ!$D:$E,2,FALSE))</f>
        <v/>
      </c>
      <c r="C95" s="299"/>
      <c r="D95" s="300"/>
      <c r="E95" s="136"/>
      <c r="F95" s="301"/>
      <c r="G95" s="302"/>
      <c r="H95" s="301"/>
      <c r="I95" s="303"/>
      <c r="J95" s="303"/>
      <c r="K95" s="302"/>
      <c r="L95" s="301"/>
      <c r="M95" s="303"/>
      <c r="N95" s="302"/>
      <c r="O95" s="304"/>
      <c r="P95" s="305"/>
      <c r="Q95" s="137"/>
      <c r="R95" s="304"/>
      <c r="S95" s="305"/>
      <c r="T95" s="306" t="str">
        <f t="shared" si="6"/>
        <v/>
      </c>
      <c r="U95" s="307"/>
      <c r="V95" s="308"/>
      <c r="W95" s="309"/>
      <c r="X95" s="87" t="str">
        <f>IF(ISERROR(VLOOKUP(E95,マスタ!$H:$I,2,FALSE)),"",VLOOKUP(E95,マスタ!$H:$I,2,FALSE))</f>
        <v/>
      </c>
      <c r="Y95" s="87" t="e">
        <f t="shared" si="4"/>
        <v>#VALUE!</v>
      </c>
      <c r="Z95" s="87" t="e">
        <f t="shared" si="5"/>
        <v>#VALUE!</v>
      </c>
    </row>
    <row r="96" spans="1:26" ht="20.100000000000001" customHeight="1">
      <c r="A96" s="8"/>
      <c r="B96" s="97" t="str">
        <f>IF(ISERROR(VLOOKUP(C96,マスタ!$D:$E,2,FALSE)),"",VLOOKUP(C96,マスタ!$D:$E,2,FALSE))</f>
        <v/>
      </c>
      <c r="C96" s="277"/>
      <c r="D96" s="278"/>
      <c r="E96" s="6"/>
      <c r="F96" s="279"/>
      <c r="G96" s="280"/>
      <c r="H96" s="279"/>
      <c r="I96" s="281"/>
      <c r="J96" s="281"/>
      <c r="K96" s="280"/>
      <c r="L96" s="279"/>
      <c r="M96" s="281"/>
      <c r="N96" s="280"/>
      <c r="O96" s="282"/>
      <c r="P96" s="283"/>
      <c r="Q96" s="109"/>
      <c r="R96" s="282"/>
      <c r="S96" s="283"/>
      <c r="T96" s="284" t="str">
        <f t="shared" si="6"/>
        <v/>
      </c>
      <c r="U96" s="285"/>
      <c r="V96" s="286"/>
      <c r="W96" s="287"/>
      <c r="X96" s="87" t="str">
        <f>IF(ISERROR(VLOOKUP(E96,マスタ!$H:$I,2,FALSE)),"",VLOOKUP(E96,マスタ!$H:$I,2,FALSE))</f>
        <v/>
      </c>
      <c r="Y96" s="87" t="e">
        <f t="shared" si="4"/>
        <v>#VALUE!</v>
      </c>
      <c r="Z96" s="87" t="e">
        <f t="shared" si="5"/>
        <v>#VALUE!</v>
      </c>
    </row>
    <row r="97" spans="1:26" ht="20.100000000000001" customHeight="1">
      <c r="A97" s="8"/>
      <c r="B97" s="97" t="str">
        <f>IF(ISERROR(VLOOKUP(C97,マスタ!$D:$E,2,FALSE)),"",VLOOKUP(C97,マスタ!$D:$E,2,FALSE))</f>
        <v/>
      </c>
      <c r="C97" s="277"/>
      <c r="D97" s="278"/>
      <c r="E97" s="6"/>
      <c r="F97" s="279"/>
      <c r="G97" s="280"/>
      <c r="H97" s="279"/>
      <c r="I97" s="281"/>
      <c r="J97" s="281"/>
      <c r="K97" s="280"/>
      <c r="L97" s="279"/>
      <c r="M97" s="281"/>
      <c r="N97" s="280"/>
      <c r="O97" s="282"/>
      <c r="P97" s="283"/>
      <c r="Q97" s="109"/>
      <c r="R97" s="282"/>
      <c r="S97" s="283"/>
      <c r="T97" s="284" t="str">
        <f t="shared" si="6"/>
        <v/>
      </c>
      <c r="U97" s="285"/>
      <c r="V97" s="286"/>
      <c r="W97" s="287"/>
      <c r="X97" s="87" t="str">
        <f>IF(ISERROR(VLOOKUP(E97,マスタ!$H:$I,2,FALSE)),"",VLOOKUP(E97,マスタ!$H:$I,2,FALSE))</f>
        <v/>
      </c>
      <c r="Y97" s="87" t="e">
        <f t="shared" si="4"/>
        <v>#VALUE!</v>
      </c>
      <c r="Z97" s="87" t="e">
        <f t="shared" si="5"/>
        <v>#VALUE!</v>
      </c>
    </row>
    <row r="98" spans="1:26" ht="20.100000000000001" customHeight="1">
      <c r="A98" s="8"/>
      <c r="B98" s="97" t="str">
        <f>IF(ISERROR(VLOOKUP(C98,マスタ!$D:$E,2,FALSE)),"",VLOOKUP(C98,マスタ!$D:$E,2,FALSE))</f>
        <v/>
      </c>
      <c r="C98" s="277"/>
      <c r="D98" s="278"/>
      <c r="E98" s="6"/>
      <c r="F98" s="279"/>
      <c r="G98" s="280"/>
      <c r="H98" s="279"/>
      <c r="I98" s="281"/>
      <c r="J98" s="281"/>
      <c r="K98" s="280"/>
      <c r="L98" s="279"/>
      <c r="M98" s="281"/>
      <c r="N98" s="280"/>
      <c r="O98" s="282"/>
      <c r="P98" s="283"/>
      <c r="Q98" s="109"/>
      <c r="R98" s="282"/>
      <c r="S98" s="283"/>
      <c r="T98" s="284" t="str">
        <f t="shared" si="6"/>
        <v/>
      </c>
      <c r="U98" s="285"/>
      <c r="V98" s="286"/>
      <c r="W98" s="287"/>
      <c r="X98" s="87" t="str">
        <f>IF(ISERROR(VLOOKUP(E98,マスタ!$H:$I,2,FALSE)),"",VLOOKUP(E98,マスタ!$H:$I,2,FALSE))</f>
        <v/>
      </c>
      <c r="Y98" s="87" t="e">
        <f t="shared" si="4"/>
        <v>#VALUE!</v>
      </c>
      <c r="Z98" s="87" t="e">
        <f t="shared" si="5"/>
        <v>#VALUE!</v>
      </c>
    </row>
    <row r="99" spans="1:26" ht="20.100000000000001" customHeight="1">
      <c r="A99" s="8"/>
      <c r="B99" s="97" t="str">
        <f>IF(ISERROR(VLOOKUP(C99,マスタ!$D:$E,2,FALSE)),"",VLOOKUP(C99,マスタ!$D:$E,2,FALSE))</f>
        <v/>
      </c>
      <c r="C99" s="277"/>
      <c r="D99" s="278"/>
      <c r="E99" s="6"/>
      <c r="F99" s="279"/>
      <c r="G99" s="280"/>
      <c r="H99" s="279"/>
      <c r="I99" s="281"/>
      <c r="J99" s="281"/>
      <c r="K99" s="280"/>
      <c r="L99" s="279"/>
      <c r="M99" s="281"/>
      <c r="N99" s="280"/>
      <c r="O99" s="282"/>
      <c r="P99" s="283"/>
      <c r="Q99" s="109"/>
      <c r="R99" s="282"/>
      <c r="S99" s="283"/>
      <c r="T99" s="284" t="str">
        <f t="shared" si="6"/>
        <v/>
      </c>
      <c r="U99" s="285"/>
      <c r="V99" s="286"/>
      <c r="W99" s="287"/>
      <c r="X99" s="87" t="str">
        <f>IF(ISERROR(VLOOKUP(E99,マスタ!$H:$I,2,FALSE)),"",VLOOKUP(E99,マスタ!$H:$I,2,FALSE))</f>
        <v/>
      </c>
      <c r="Y99" s="87" t="e">
        <f t="shared" si="4"/>
        <v>#VALUE!</v>
      </c>
      <c r="Z99" s="87" t="e">
        <f t="shared" si="5"/>
        <v>#VALUE!</v>
      </c>
    </row>
    <row r="100" spans="1:26" ht="20.100000000000001" customHeight="1">
      <c r="A100" s="8"/>
      <c r="B100" s="97" t="str">
        <f>IF(ISERROR(VLOOKUP(C100,マスタ!$D:$E,2,FALSE)),"",VLOOKUP(C100,マスタ!$D:$E,2,FALSE))</f>
        <v/>
      </c>
      <c r="C100" s="277"/>
      <c r="D100" s="278"/>
      <c r="E100" s="6"/>
      <c r="F100" s="279"/>
      <c r="G100" s="280"/>
      <c r="H100" s="279"/>
      <c r="I100" s="281"/>
      <c r="J100" s="281"/>
      <c r="K100" s="280"/>
      <c r="L100" s="279"/>
      <c r="M100" s="281"/>
      <c r="N100" s="280"/>
      <c r="O100" s="282"/>
      <c r="P100" s="283"/>
      <c r="Q100" s="109"/>
      <c r="R100" s="282"/>
      <c r="S100" s="283"/>
      <c r="T100" s="284" t="str">
        <f t="shared" si="6"/>
        <v/>
      </c>
      <c r="U100" s="285"/>
      <c r="V100" s="286"/>
      <c r="W100" s="287"/>
      <c r="X100" s="87" t="str">
        <f>IF(ISERROR(VLOOKUP(E100,マスタ!$H:$I,2,FALSE)),"",VLOOKUP(E100,マスタ!$H:$I,2,FALSE))</f>
        <v/>
      </c>
      <c r="Y100" s="87" t="e">
        <f t="shared" si="4"/>
        <v>#VALUE!</v>
      </c>
      <c r="Z100" s="87" t="e">
        <f t="shared" si="5"/>
        <v>#VALUE!</v>
      </c>
    </row>
    <row r="101" spans="1:26" ht="20.100000000000001" customHeight="1">
      <c r="A101" s="8"/>
      <c r="B101" s="97" t="str">
        <f>IF(ISERROR(VLOOKUP(C101,マスタ!$D:$E,2,FALSE)),"",VLOOKUP(C101,マスタ!$D:$E,2,FALSE))</f>
        <v/>
      </c>
      <c r="C101" s="277"/>
      <c r="D101" s="278"/>
      <c r="E101" s="6"/>
      <c r="F101" s="279"/>
      <c r="G101" s="280"/>
      <c r="H101" s="279"/>
      <c r="I101" s="281"/>
      <c r="J101" s="281"/>
      <c r="K101" s="280"/>
      <c r="L101" s="279"/>
      <c r="M101" s="281"/>
      <c r="N101" s="280"/>
      <c r="O101" s="282"/>
      <c r="P101" s="283"/>
      <c r="Q101" s="109"/>
      <c r="R101" s="282"/>
      <c r="S101" s="283"/>
      <c r="T101" s="284" t="str">
        <f t="shared" si="6"/>
        <v/>
      </c>
      <c r="U101" s="285"/>
      <c r="V101" s="286"/>
      <c r="W101" s="287"/>
      <c r="X101" s="87" t="str">
        <f>IF(ISERROR(VLOOKUP(E101,マスタ!$H:$I,2,FALSE)),"",VLOOKUP(E101,マスタ!$H:$I,2,FALSE))</f>
        <v/>
      </c>
      <c r="Y101" s="87" t="e">
        <f t="shared" ref="Y101:Y268" si="7">ROUNDDOWN($I$3/10^5,0)</f>
        <v>#VALUE!</v>
      </c>
      <c r="Z101" s="87" t="e">
        <f t="shared" si="5"/>
        <v>#VALUE!</v>
      </c>
    </row>
    <row r="102" spans="1:26" ht="20.100000000000001" customHeight="1">
      <c r="A102" s="8"/>
      <c r="B102" s="97" t="str">
        <f>IF(ISERROR(VLOOKUP(C102,マスタ!$D:$E,2,FALSE)),"",VLOOKUP(C102,マスタ!$D:$E,2,FALSE))</f>
        <v/>
      </c>
      <c r="C102" s="277"/>
      <c r="D102" s="278"/>
      <c r="E102" s="6"/>
      <c r="F102" s="279"/>
      <c r="G102" s="280"/>
      <c r="H102" s="279"/>
      <c r="I102" s="281"/>
      <c r="J102" s="281"/>
      <c r="K102" s="280"/>
      <c r="L102" s="279"/>
      <c r="M102" s="281"/>
      <c r="N102" s="280"/>
      <c r="O102" s="282"/>
      <c r="P102" s="283"/>
      <c r="Q102" s="109"/>
      <c r="R102" s="282"/>
      <c r="S102" s="283"/>
      <c r="T102" s="284" t="str">
        <f t="shared" si="6"/>
        <v/>
      </c>
      <c r="U102" s="285"/>
      <c r="V102" s="286"/>
      <c r="W102" s="287"/>
      <c r="X102" s="87" t="str">
        <f>IF(ISERROR(VLOOKUP(E102,マスタ!$H:$I,2,FALSE)),"",VLOOKUP(E102,マスタ!$H:$I,2,FALSE))</f>
        <v/>
      </c>
      <c r="Y102" s="87" t="e">
        <f t="shared" si="7"/>
        <v>#VALUE!</v>
      </c>
      <c r="Z102" s="87" t="e">
        <f t="shared" si="5"/>
        <v>#VALUE!</v>
      </c>
    </row>
    <row r="103" spans="1:26" ht="20.100000000000001" customHeight="1">
      <c r="A103" s="8"/>
      <c r="B103" s="97" t="str">
        <f>IF(ISERROR(VLOOKUP(C103,マスタ!$D:$E,2,FALSE)),"",VLOOKUP(C103,マスタ!$D:$E,2,FALSE))</f>
        <v/>
      </c>
      <c r="C103" s="277"/>
      <c r="D103" s="278"/>
      <c r="E103" s="6"/>
      <c r="F103" s="279"/>
      <c r="G103" s="280"/>
      <c r="H103" s="279"/>
      <c r="I103" s="281"/>
      <c r="J103" s="281"/>
      <c r="K103" s="280"/>
      <c r="L103" s="279"/>
      <c r="M103" s="281"/>
      <c r="N103" s="280"/>
      <c r="O103" s="282"/>
      <c r="P103" s="283"/>
      <c r="Q103" s="109"/>
      <c r="R103" s="282"/>
      <c r="S103" s="283"/>
      <c r="T103" s="284" t="str">
        <f t="shared" si="6"/>
        <v/>
      </c>
      <c r="U103" s="285"/>
      <c r="V103" s="286"/>
      <c r="W103" s="287"/>
      <c r="X103" s="87" t="str">
        <f>IF(ISERROR(VLOOKUP(E103,マスタ!$H:$I,2,FALSE)),"",VLOOKUP(E103,マスタ!$H:$I,2,FALSE))</f>
        <v/>
      </c>
      <c r="Y103" s="87" t="e">
        <f t="shared" si="7"/>
        <v>#VALUE!</v>
      </c>
      <c r="Z103" s="87" t="e">
        <f t="shared" si="5"/>
        <v>#VALUE!</v>
      </c>
    </row>
    <row r="104" spans="1:26" ht="20.100000000000001" customHeight="1">
      <c r="A104" s="8"/>
      <c r="B104" s="97" t="str">
        <f>IF(ISERROR(VLOOKUP(C104,マスタ!$D:$E,2,FALSE)),"",VLOOKUP(C104,マスタ!$D:$E,2,FALSE))</f>
        <v/>
      </c>
      <c r="C104" s="277"/>
      <c r="D104" s="278"/>
      <c r="E104" s="6"/>
      <c r="F104" s="279"/>
      <c r="G104" s="280"/>
      <c r="H104" s="279"/>
      <c r="I104" s="281"/>
      <c r="J104" s="281"/>
      <c r="K104" s="280"/>
      <c r="L104" s="279"/>
      <c r="M104" s="281"/>
      <c r="N104" s="280"/>
      <c r="O104" s="282"/>
      <c r="P104" s="283"/>
      <c r="Q104" s="109"/>
      <c r="R104" s="282"/>
      <c r="S104" s="283"/>
      <c r="T104" s="284" t="str">
        <f t="shared" si="6"/>
        <v/>
      </c>
      <c r="U104" s="285"/>
      <c r="V104" s="286"/>
      <c r="W104" s="287"/>
      <c r="X104" s="87" t="str">
        <f>IF(ISERROR(VLOOKUP(E104,マスタ!$H:$I,2,FALSE)),"",VLOOKUP(E104,マスタ!$H:$I,2,FALSE))</f>
        <v/>
      </c>
      <c r="Y104" s="87" t="e">
        <f t="shared" si="7"/>
        <v>#VALUE!</v>
      </c>
      <c r="Z104" s="87" t="e">
        <f t="shared" si="5"/>
        <v>#VALUE!</v>
      </c>
    </row>
    <row r="105" spans="1:26" ht="20.100000000000001" customHeight="1">
      <c r="A105" s="8"/>
      <c r="B105" s="97" t="str">
        <f>IF(ISERROR(VLOOKUP(C105,マスタ!$D:$E,2,FALSE)),"",VLOOKUP(C105,マスタ!$D:$E,2,FALSE))</f>
        <v/>
      </c>
      <c r="C105" s="277"/>
      <c r="D105" s="278"/>
      <c r="E105" s="6"/>
      <c r="F105" s="279"/>
      <c r="G105" s="280"/>
      <c r="H105" s="279"/>
      <c r="I105" s="281"/>
      <c r="J105" s="281"/>
      <c r="K105" s="280"/>
      <c r="L105" s="279"/>
      <c r="M105" s="281"/>
      <c r="N105" s="280"/>
      <c r="O105" s="282"/>
      <c r="P105" s="283"/>
      <c r="Q105" s="109"/>
      <c r="R105" s="282"/>
      <c r="S105" s="283"/>
      <c r="T105" s="284" t="str">
        <f t="shared" si="6"/>
        <v/>
      </c>
      <c r="U105" s="285"/>
      <c r="V105" s="286"/>
      <c r="W105" s="287"/>
      <c r="X105" s="87" t="str">
        <f>IF(ISERROR(VLOOKUP(E105,マスタ!$H:$I,2,FALSE)),"",VLOOKUP(E105,マスタ!$H:$I,2,FALSE))</f>
        <v/>
      </c>
      <c r="Y105" s="87" t="e">
        <f t="shared" si="7"/>
        <v>#VALUE!</v>
      </c>
      <c r="Z105" s="87" t="e">
        <f t="shared" si="5"/>
        <v>#VALUE!</v>
      </c>
    </row>
    <row r="106" spans="1:26" ht="20.100000000000001" customHeight="1">
      <c r="A106" s="8"/>
      <c r="B106" s="97" t="str">
        <f>IF(ISERROR(VLOOKUP(C106,マスタ!$D:$E,2,FALSE)),"",VLOOKUP(C106,マスタ!$D:$E,2,FALSE))</f>
        <v/>
      </c>
      <c r="C106" s="277"/>
      <c r="D106" s="278"/>
      <c r="E106" s="6"/>
      <c r="F106" s="279"/>
      <c r="G106" s="280"/>
      <c r="H106" s="279"/>
      <c r="I106" s="281"/>
      <c r="J106" s="281"/>
      <c r="K106" s="280"/>
      <c r="L106" s="279"/>
      <c r="M106" s="281"/>
      <c r="N106" s="280"/>
      <c r="O106" s="282"/>
      <c r="P106" s="283"/>
      <c r="Q106" s="109"/>
      <c r="R106" s="282"/>
      <c r="S106" s="283"/>
      <c r="T106" s="284" t="str">
        <f t="shared" si="6"/>
        <v/>
      </c>
      <c r="U106" s="285"/>
      <c r="V106" s="286"/>
      <c r="W106" s="287"/>
      <c r="X106" s="87" t="str">
        <f>IF(ISERROR(VLOOKUP(E106,マスタ!$H:$I,2,FALSE)),"",VLOOKUP(E106,マスタ!$H:$I,2,FALSE))</f>
        <v/>
      </c>
      <c r="Y106" s="87" t="e">
        <f t="shared" si="7"/>
        <v>#VALUE!</v>
      </c>
      <c r="Z106" s="87" t="e">
        <f t="shared" si="5"/>
        <v>#VALUE!</v>
      </c>
    </row>
    <row r="107" spans="1:26" ht="20.100000000000001" customHeight="1">
      <c r="A107" s="8"/>
      <c r="B107" s="97" t="str">
        <f>IF(ISERROR(VLOOKUP(C107,マスタ!$D:$E,2,FALSE)),"",VLOOKUP(C107,マスタ!$D:$E,2,FALSE))</f>
        <v/>
      </c>
      <c r="C107" s="277"/>
      <c r="D107" s="278"/>
      <c r="E107" s="6"/>
      <c r="F107" s="279"/>
      <c r="G107" s="280"/>
      <c r="H107" s="279"/>
      <c r="I107" s="281"/>
      <c r="J107" s="281"/>
      <c r="K107" s="280"/>
      <c r="L107" s="279"/>
      <c r="M107" s="281"/>
      <c r="N107" s="280"/>
      <c r="O107" s="282"/>
      <c r="P107" s="283"/>
      <c r="Q107" s="109"/>
      <c r="R107" s="282"/>
      <c r="S107" s="283"/>
      <c r="T107" s="284" t="str">
        <f t="shared" si="6"/>
        <v/>
      </c>
      <c r="U107" s="285"/>
      <c r="V107" s="286"/>
      <c r="W107" s="287"/>
      <c r="X107" s="87" t="str">
        <f>IF(ISERROR(VLOOKUP(E107,マスタ!$H:$I,2,FALSE)),"",VLOOKUP(E107,マスタ!$H:$I,2,FALSE))</f>
        <v/>
      </c>
      <c r="Y107" s="87" t="e">
        <f t="shared" si="7"/>
        <v>#VALUE!</v>
      </c>
      <c r="Z107" s="87" t="e">
        <f t="shared" si="5"/>
        <v>#VALUE!</v>
      </c>
    </row>
    <row r="108" spans="1:26" ht="20.100000000000001" customHeight="1">
      <c r="A108" s="8"/>
      <c r="B108" s="97" t="str">
        <f>IF(ISERROR(VLOOKUP(C108,マスタ!$D:$E,2,FALSE)),"",VLOOKUP(C108,マスタ!$D:$E,2,FALSE))</f>
        <v/>
      </c>
      <c r="C108" s="277"/>
      <c r="D108" s="278"/>
      <c r="E108" s="6"/>
      <c r="F108" s="279"/>
      <c r="G108" s="280"/>
      <c r="H108" s="279"/>
      <c r="I108" s="281"/>
      <c r="J108" s="281"/>
      <c r="K108" s="280"/>
      <c r="L108" s="279"/>
      <c r="M108" s="281"/>
      <c r="N108" s="280"/>
      <c r="O108" s="282"/>
      <c r="P108" s="283"/>
      <c r="Q108" s="109"/>
      <c r="R108" s="282"/>
      <c r="S108" s="283"/>
      <c r="T108" s="284" t="str">
        <f t="shared" si="6"/>
        <v/>
      </c>
      <c r="U108" s="285"/>
      <c r="V108" s="286"/>
      <c r="W108" s="287"/>
      <c r="X108" s="87" t="str">
        <f>IF(ISERROR(VLOOKUP(E108,マスタ!$H:$I,2,FALSE)),"",VLOOKUP(E108,マスタ!$H:$I,2,FALSE))</f>
        <v/>
      </c>
      <c r="Y108" s="87" t="e">
        <f t="shared" si="7"/>
        <v>#VALUE!</v>
      </c>
      <c r="Z108" s="87" t="e">
        <f t="shared" si="5"/>
        <v>#VALUE!</v>
      </c>
    </row>
    <row r="109" spans="1:26" ht="20.100000000000001" customHeight="1">
      <c r="A109" s="8"/>
      <c r="B109" s="97" t="str">
        <f>IF(ISERROR(VLOOKUP(C109,マスタ!$D:$E,2,FALSE)),"",VLOOKUP(C109,マスタ!$D:$E,2,FALSE))</f>
        <v/>
      </c>
      <c r="C109" s="277"/>
      <c r="D109" s="278"/>
      <c r="E109" s="6"/>
      <c r="F109" s="279"/>
      <c r="G109" s="280"/>
      <c r="H109" s="279"/>
      <c r="I109" s="281"/>
      <c r="J109" s="281"/>
      <c r="K109" s="280"/>
      <c r="L109" s="279"/>
      <c r="M109" s="281"/>
      <c r="N109" s="280"/>
      <c r="O109" s="282"/>
      <c r="P109" s="283"/>
      <c r="Q109" s="109"/>
      <c r="R109" s="282"/>
      <c r="S109" s="283"/>
      <c r="T109" s="284" t="str">
        <f t="shared" si="6"/>
        <v/>
      </c>
      <c r="U109" s="285"/>
      <c r="V109" s="286"/>
      <c r="W109" s="287"/>
      <c r="X109" s="87" t="str">
        <f>IF(ISERROR(VLOOKUP(E109,マスタ!$H:$I,2,FALSE)),"",VLOOKUP(E109,マスタ!$H:$I,2,FALSE))</f>
        <v/>
      </c>
      <c r="Y109" s="87" t="e">
        <f t="shared" si="7"/>
        <v>#VALUE!</v>
      </c>
      <c r="Z109" s="87" t="e">
        <f t="shared" si="5"/>
        <v>#VALUE!</v>
      </c>
    </row>
    <row r="110" spans="1:26" ht="20.100000000000001" customHeight="1">
      <c r="A110" s="8"/>
      <c r="B110" s="97" t="str">
        <f>IF(ISERROR(VLOOKUP(C110,マスタ!$D:$E,2,FALSE)),"",VLOOKUP(C110,マスタ!$D:$E,2,FALSE))</f>
        <v/>
      </c>
      <c r="C110" s="277"/>
      <c r="D110" s="278"/>
      <c r="E110" s="6"/>
      <c r="F110" s="279"/>
      <c r="G110" s="280"/>
      <c r="H110" s="279"/>
      <c r="I110" s="281"/>
      <c r="J110" s="281"/>
      <c r="K110" s="280"/>
      <c r="L110" s="279"/>
      <c r="M110" s="281"/>
      <c r="N110" s="280"/>
      <c r="O110" s="282"/>
      <c r="P110" s="283"/>
      <c r="Q110" s="109"/>
      <c r="R110" s="282"/>
      <c r="S110" s="283"/>
      <c r="T110" s="284" t="str">
        <f t="shared" si="6"/>
        <v/>
      </c>
      <c r="U110" s="285"/>
      <c r="V110" s="286"/>
      <c r="W110" s="287"/>
      <c r="X110" s="87" t="str">
        <f>IF(ISERROR(VLOOKUP(E110,マスタ!$H:$I,2,FALSE)),"",VLOOKUP(E110,マスタ!$H:$I,2,FALSE))</f>
        <v/>
      </c>
      <c r="Y110" s="87" t="e">
        <f t="shared" si="7"/>
        <v>#VALUE!</v>
      </c>
      <c r="Z110" s="87" t="e">
        <f t="shared" si="5"/>
        <v>#VALUE!</v>
      </c>
    </row>
    <row r="111" spans="1:26" ht="20.100000000000001" customHeight="1">
      <c r="A111" s="8"/>
      <c r="B111" s="97" t="str">
        <f>IF(ISERROR(VLOOKUP(C111,マスタ!$D:$E,2,FALSE)),"",VLOOKUP(C111,マスタ!$D:$E,2,FALSE))</f>
        <v/>
      </c>
      <c r="C111" s="277"/>
      <c r="D111" s="278"/>
      <c r="E111" s="6"/>
      <c r="F111" s="279"/>
      <c r="G111" s="280"/>
      <c r="H111" s="279"/>
      <c r="I111" s="281"/>
      <c r="J111" s="281"/>
      <c r="K111" s="280"/>
      <c r="L111" s="279"/>
      <c r="M111" s="281"/>
      <c r="N111" s="280"/>
      <c r="O111" s="282"/>
      <c r="P111" s="283"/>
      <c r="Q111" s="109"/>
      <c r="R111" s="282"/>
      <c r="S111" s="283"/>
      <c r="T111" s="284" t="str">
        <f t="shared" si="6"/>
        <v/>
      </c>
      <c r="U111" s="285"/>
      <c r="V111" s="286"/>
      <c r="W111" s="287"/>
      <c r="X111" s="87" t="str">
        <f>IF(ISERROR(VLOOKUP(E111,マスタ!$H:$I,2,FALSE)),"",VLOOKUP(E111,マスタ!$H:$I,2,FALSE))</f>
        <v/>
      </c>
      <c r="Y111" s="87" t="e">
        <f t="shared" si="7"/>
        <v>#VALUE!</v>
      </c>
      <c r="Z111" s="87" t="e">
        <f t="shared" si="5"/>
        <v>#VALUE!</v>
      </c>
    </row>
    <row r="112" spans="1:26" ht="20.100000000000001" customHeight="1">
      <c r="A112" s="8"/>
      <c r="B112" s="97" t="str">
        <f>IF(ISERROR(VLOOKUP(C112,マスタ!$D:$E,2,FALSE)),"",VLOOKUP(C112,マスタ!$D:$E,2,FALSE))</f>
        <v/>
      </c>
      <c r="C112" s="277"/>
      <c r="D112" s="278"/>
      <c r="E112" s="6"/>
      <c r="F112" s="279"/>
      <c r="G112" s="280"/>
      <c r="H112" s="279"/>
      <c r="I112" s="281"/>
      <c r="J112" s="281"/>
      <c r="K112" s="280"/>
      <c r="L112" s="279"/>
      <c r="M112" s="281"/>
      <c r="N112" s="280"/>
      <c r="O112" s="282"/>
      <c r="P112" s="283"/>
      <c r="Q112" s="109"/>
      <c r="R112" s="282"/>
      <c r="S112" s="283"/>
      <c r="T112" s="284" t="str">
        <f t="shared" si="6"/>
        <v/>
      </c>
      <c r="U112" s="285"/>
      <c r="V112" s="286"/>
      <c r="W112" s="287"/>
      <c r="X112" s="87" t="str">
        <f>IF(ISERROR(VLOOKUP(E112,マスタ!$H:$I,2,FALSE)),"",VLOOKUP(E112,マスタ!$H:$I,2,FALSE))</f>
        <v/>
      </c>
      <c r="Y112" s="87" t="e">
        <f t="shared" si="7"/>
        <v>#VALUE!</v>
      </c>
      <c r="Z112" s="87" t="e">
        <f t="shared" si="5"/>
        <v>#VALUE!</v>
      </c>
    </row>
    <row r="113" spans="1:26" ht="20.100000000000001" customHeight="1">
      <c r="A113" s="8"/>
      <c r="B113" s="97" t="str">
        <f>IF(ISERROR(VLOOKUP(C113,マスタ!$D:$E,2,FALSE)),"",VLOOKUP(C113,マスタ!$D:$E,2,FALSE))</f>
        <v/>
      </c>
      <c r="C113" s="277"/>
      <c r="D113" s="278"/>
      <c r="E113" s="6"/>
      <c r="F113" s="279"/>
      <c r="G113" s="280"/>
      <c r="H113" s="279"/>
      <c r="I113" s="281"/>
      <c r="J113" s="281"/>
      <c r="K113" s="280"/>
      <c r="L113" s="279"/>
      <c r="M113" s="281"/>
      <c r="N113" s="280"/>
      <c r="O113" s="282"/>
      <c r="P113" s="283"/>
      <c r="Q113" s="109"/>
      <c r="R113" s="282"/>
      <c r="S113" s="283"/>
      <c r="T113" s="284" t="str">
        <f t="shared" si="6"/>
        <v/>
      </c>
      <c r="U113" s="285"/>
      <c r="V113" s="286"/>
      <c r="W113" s="287"/>
      <c r="X113" s="87" t="str">
        <f>IF(ISERROR(VLOOKUP(E113,マスタ!$H:$I,2,FALSE)),"",VLOOKUP(E113,マスタ!$H:$I,2,FALSE))</f>
        <v/>
      </c>
      <c r="Y113" s="87" t="e">
        <f t="shared" si="7"/>
        <v>#VALUE!</v>
      </c>
      <c r="Z113" s="87" t="e">
        <f t="shared" si="5"/>
        <v>#VALUE!</v>
      </c>
    </row>
    <row r="114" spans="1:26" ht="20.100000000000001" customHeight="1">
      <c r="A114" s="8"/>
      <c r="B114" s="97" t="str">
        <f>IF(ISERROR(VLOOKUP(C114,マスタ!$D:$E,2,FALSE)),"",VLOOKUP(C114,マスタ!$D:$E,2,FALSE))</f>
        <v/>
      </c>
      <c r="C114" s="277"/>
      <c r="D114" s="278"/>
      <c r="E114" s="6"/>
      <c r="F114" s="279"/>
      <c r="G114" s="280"/>
      <c r="H114" s="279"/>
      <c r="I114" s="281"/>
      <c r="J114" s="281"/>
      <c r="K114" s="280"/>
      <c r="L114" s="279"/>
      <c r="M114" s="281"/>
      <c r="N114" s="280"/>
      <c r="O114" s="282"/>
      <c r="P114" s="283"/>
      <c r="Q114" s="109"/>
      <c r="R114" s="282"/>
      <c r="S114" s="283"/>
      <c r="T114" s="284" t="str">
        <f t="shared" si="6"/>
        <v/>
      </c>
      <c r="U114" s="285"/>
      <c r="V114" s="286"/>
      <c r="W114" s="287"/>
      <c r="X114" s="87" t="str">
        <f>IF(ISERROR(VLOOKUP(E114,マスタ!$H:$I,2,FALSE)),"",VLOOKUP(E114,マスタ!$H:$I,2,FALSE))</f>
        <v/>
      </c>
      <c r="Y114" s="87" t="e">
        <f t="shared" si="7"/>
        <v>#VALUE!</v>
      </c>
      <c r="Z114" s="87" t="e">
        <f t="shared" si="5"/>
        <v>#VALUE!</v>
      </c>
    </row>
    <row r="115" spans="1:26" ht="20.100000000000001" customHeight="1">
      <c r="A115" s="8"/>
      <c r="B115" s="97" t="str">
        <f>IF(ISERROR(VLOOKUP(C115,マスタ!$D:$E,2,FALSE)),"",VLOOKUP(C115,マスタ!$D:$E,2,FALSE))</f>
        <v/>
      </c>
      <c r="C115" s="277"/>
      <c r="D115" s="278"/>
      <c r="E115" s="6"/>
      <c r="F115" s="279"/>
      <c r="G115" s="280"/>
      <c r="H115" s="279"/>
      <c r="I115" s="281"/>
      <c r="J115" s="281"/>
      <c r="K115" s="280"/>
      <c r="L115" s="279"/>
      <c r="M115" s="281"/>
      <c r="N115" s="280"/>
      <c r="O115" s="282"/>
      <c r="P115" s="283"/>
      <c r="Q115" s="109"/>
      <c r="R115" s="282"/>
      <c r="S115" s="283"/>
      <c r="T115" s="284" t="str">
        <f t="shared" si="6"/>
        <v/>
      </c>
      <c r="U115" s="285"/>
      <c r="V115" s="286"/>
      <c r="W115" s="287"/>
      <c r="X115" s="87" t="str">
        <f>IF(ISERROR(VLOOKUP(E115,マスタ!$H:$I,2,FALSE)),"",VLOOKUP(E115,マスタ!$H:$I,2,FALSE))</f>
        <v/>
      </c>
      <c r="Y115" s="87" t="e">
        <f t="shared" si="7"/>
        <v>#VALUE!</v>
      </c>
      <c r="Z115" s="87" t="e">
        <f t="shared" si="5"/>
        <v>#VALUE!</v>
      </c>
    </row>
    <row r="116" spans="1:26" ht="20.100000000000001" customHeight="1">
      <c r="A116" s="8"/>
      <c r="B116" s="97" t="str">
        <f>IF(ISERROR(VLOOKUP(C116,マスタ!$D:$E,2,FALSE)),"",VLOOKUP(C116,マスタ!$D:$E,2,FALSE))</f>
        <v/>
      </c>
      <c r="C116" s="277"/>
      <c r="D116" s="278"/>
      <c r="E116" s="6"/>
      <c r="F116" s="279"/>
      <c r="G116" s="280"/>
      <c r="H116" s="279"/>
      <c r="I116" s="281"/>
      <c r="J116" s="281"/>
      <c r="K116" s="280"/>
      <c r="L116" s="279"/>
      <c r="M116" s="281"/>
      <c r="N116" s="280"/>
      <c r="O116" s="282"/>
      <c r="P116" s="283"/>
      <c r="Q116" s="109"/>
      <c r="R116" s="282"/>
      <c r="S116" s="283"/>
      <c r="T116" s="284" t="str">
        <f t="shared" si="6"/>
        <v/>
      </c>
      <c r="U116" s="285"/>
      <c r="V116" s="286"/>
      <c r="W116" s="287"/>
      <c r="X116" s="87" t="str">
        <f>IF(ISERROR(VLOOKUP(E116,マスタ!$H:$I,2,FALSE)),"",VLOOKUP(E116,マスタ!$H:$I,2,FALSE))</f>
        <v/>
      </c>
      <c r="Y116" s="87" t="e">
        <f t="shared" si="7"/>
        <v>#VALUE!</v>
      </c>
      <c r="Z116" s="87" t="e">
        <f t="shared" si="5"/>
        <v>#VALUE!</v>
      </c>
    </row>
    <row r="117" spans="1:26" ht="20.100000000000001" customHeight="1">
      <c r="A117" s="8"/>
      <c r="B117" s="97" t="str">
        <f>IF(ISERROR(VLOOKUP(C117,マスタ!$D:$E,2,FALSE)),"",VLOOKUP(C117,マスタ!$D:$E,2,FALSE))</f>
        <v/>
      </c>
      <c r="C117" s="277"/>
      <c r="D117" s="278"/>
      <c r="E117" s="6"/>
      <c r="F117" s="279"/>
      <c r="G117" s="280"/>
      <c r="H117" s="279"/>
      <c r="I117" s="281"/>
      <c r="J117" s="281"/>
      <c r="K117" s="280"/>
      <c r="L117" s="279"/>
      <c r="M117" s="281"/>
      <c r="N117" s="280"/>
      <c r="O117" s="282"/>
      <c r="P117" s="283"/>
      <c r="Q117" s="109"/>
      <c r="R117" s="282"/>
      <c r="S117" s="283"/>
      <c r="T117" s="284" t="str">
        <f t="shared" si="6"/>
        <v/>
      </c>
      <c r="U117" s="285"/>
      <c r="V117" s="286"/>
      <c r="W117" s="287"/>
      <c r="X117" s="87" t="str">
        <f>IF(ISERROR(VLOOKUP(E117,マスタ!$H:$I,2,FALSE)),"",VLOOKUP(E117,マスタ!$H:$I,2,FALSE))</f>
        <v/>
      </c>
      <c r="Y117" s="87" t="e">
        <f t="shared" si="7"/>
        <v>#VALUE!</v>
      </c>
      <c r="Z117" s="87" t="e">
        <f t="shared" si="5"/>
        <v>#VALUE!</v>
      </c>
    </row>
    <row r="118" spans="1:26" ht="20.100000000000001" customHeight="1">
      <c r="A118" s="8"/>
      <c r="B118" s="97" t="str">
        <f>IF(ISERROR(VLOOKUP(C118,マスタ!$D:$E,2,FALSE)),"",VLOOKUP(C118,マスタ!$D:$E,2,FALSE))</f>
        <v/>
      </c>
      <c r="C118" s="277"/>
      <c r="D118" s="278"/>
      <c r="E118" s="6"/>
      <c r="F118" s="279"/>
      <c r="G118" s="280"/>
      <c r="H118" s="279"/>
      <c r="I118" s="281"/>
      <c r="J118" s="281"/>
      <c r="K118" s="280"/>
      <c r="L118" s="279"/>
      <c r="M118" s="281"/>
      <c r="N118" s="280"/>
      <c r="O118" s="282"/>
      <c r="P118" s="283"/>
      <c r="Q118" s="109"/>
      <c r="R118" s="282"/>
      <c r="S118" s="283"/>
      <c r="T118" s="284" t="str">
        <f t="shared" si="6"/>
        <v/>
      </c>
      <c r="U118" s="285"/>
      <c r="V118" s="286"/>
      <c r="W118" s="287"/>
      <c r="X118" s="87" t="str">
        <f>IF(ISERROR(VLOOKUP(E118,マスタ!$H:$I,2,FALSE)),"",VLOOKUP(E118,マスタ!$H:$I,2,FALSE))</f>
        <v/>
      </c>
      <c r="Y118" s="87" t="e">
        <f t="shared" si="7"/>
        <v>#VALUE!</v>
      </c>
      <c r="Z118" s="87" t="e">
        <f t="shared" si="5"/>
        <v>#VALUE!</v>
      </c>
    </row>
    <row r="119" spans="1:26" ht="20.100000000000001" customHeight="1">
      <c r="A119" s="8"/>
      <c r="B119" s="97" t="str">
        <f>IF(ISERROR(VLOOKUP(C119,マスタ!$D:$E,2,FALSE)),"",VLOOKUP(C119,マスタ!$D:$E,2,FALSE))</f>
        <v/>
      </c>
      <c r="C119" s="277"/>
      <c r="D119" s="278"/>
      <c r="E119" s="6"/>
      <c r="F119" s="279"/>
      <c r="G119" s="280"/>
      <c r="H119" s="279"/>
      <c r="I119" s="281"/>
      <c r="J119" s="281"/>
      <c r="K119" s="280"/>
      <c r="L119" s="279"/>
      <c r="M119" s="281"/>
      <c r="N119" s="280"/>
      <c r="O119" s="282"/>
      <c r="P119" s="283"/>
      <c r="Q119" s="109"/>
      <c r="R119" s="282"/>
      <c r="S119" s="283"/>
      <c r="T119" s="284" t="str">
        <f t="shared" si="6"/>
        <v/>
      </c>
      <c r="U119" s="285"/>
      <c r="V119" s="286"/>
      <c r="W119" s="287"/>
      <c r="X119" s="87" t="str">
        <f>IF(ISERROR(VLOOKUP(E119,マスタ!$H:$I,2,FALSE)),"",VLOOKUP(E119,マスタ!$H:$I,2,FALSE))</f>
        <v/>
      </c>
      <c r="Y119" s="87" t="e">
        <f t="shared" si="7"/>
        <v>#VALUE!</v>
      </c>
      <c r="Z119" s="87" t="e">
        <f t="shared" si="5"/>
        <v>#VALUE!</v>
      </c>
    </row>
    <row r="120" spans="1:26" ht="20.100000000000001" customHeight="1">
      <c r="A120" s="8"/>
      <c r="B120" s="97" t="str">
        <f>IF(ISERROR(VLOOKUP(C120,マスタ!$D:$E,2,FALSE)),"",VLOOKUP(C120,マスタ!$D:$E,2,FALSE))</f>
        <v/>
      </c>
      <c r="C120" s="277"/>
      <c r="D120" s="278"/>
      <c r="E120" s="6"/>
      <c r="F120" s="279"/>
      <c r="G120" s="280"/>
      <c r="H120" s="279"/>
      <c r="I120" s="281"/>
      <c r="J120" s="281"/>
      <c r="K120" s="280"/>
      <c r="L120" s="279"/>
      <c r="M120" s="281"/>
      <c r="N120" s="280"/>
      <c r="O120" s="282"/>
      <c r="P120" s="283"/>
      <c r="Q120" s="109"/>
      <c r="R120" s="282"/>
      <c r="S120" s="283"/>
      <c r="T120" s="284" t="str">
        <f t="shared" si="6"/>
        <v/>
      </c>
      <c r="U120" s="285"/>
      <c r="V120" s="286"/>
      <c r="W120" s="287"/>
      <c r="X120" s="87" t="str">
        <f>IF(ISERROR(VLOOKUP(E120,マスタ!$H:$I,2,FALSE)),"",VLOOKUP(E120,マスタ!$H:$I,2,FALSE))</f>
        <v/>
      </c>
      <c r="Y120" s="87" t="e">
        <f t="shared" si="7"/>
        <v>#VALUE!</v>
      </c>
      <c r="Z120" s="87" t="e">
        <f t="shared" si="5"/>
        <v>#VALUE!</v>
      </c>
    </row>
    <row r="121" spans="1:26" ht="20.100000000000001" customHeight="1">
      <c r="A121" s="8"/>
      <c r="B121" s="97" t="str">
        <f>IF(ISERROR(VLOOKUP(C121,マスタ!$D:$E,2,FALSE)),"",VLOOKUP(C121,マスタ!$D:$E,2,FALSE))</f>
        <v/>
      </c>
      <c r="C121" s="277"/>
      <c r="D121" s="278"/>
      <c r="E121" s="6"/>
      <c r="F121" s="279"/>
      <c r="G121" s="280"/>
      <c r="H121" s="279"/>
      <c r="I121" s="281"/>
      <c r="J121" s="281"/>
      <c r="K121" s="280"/>
      <c r="L121" s="279"/>
      <c r="M121" s="281"/>
      <c r="N121" s="280"/>
      <c r="O121" s="282"/>
      <c r="P121" s="283"/>
      <c r="Q121" s="109"/>
      <c r="R121" s="282"/>
      <c r="S121" s="283"/>
      <c r="T121" s="284" t="str">
        <f t="shared" si="6"/>
        <v/>
      </c>
      <c r="U121" s="285"/>
      <c r="V121" s="286"/>
      <c r="W121" s="287"/>
      <c r="X121" s="87" t="str">
        <f>IF(ISERROR(VLOOKUP(E121,マスタ!$H:$I,2,FALSE)),"",VLOOKUP(E121,マスタ!$H:$I,2,FALSE))</f>
        <v/>
      </c>
      <c r="Y121" s="87" t="e">
        <f t="shared" si="7"/>
        <v>#VALUE!</v>
      </c>
      <c r="Z121" s="87" t="e">
        <f t="shared" si="5"/>
        <v>#VALUE!</v>
      </c>
    </row>
    <row r="122" spans="1:26" ht="20.100000000000001" customHeight="1">
      <c r="A122" s="8"/>
      <c r="B122" s="97" t="str">
        <f>IF(ISERROR(VLOOKUP(C122,マスタ!$D:$E,2,FALSE)),"",VLOOKUP(C122,マスタ!$D:$E,2,FALSE))</f>
        <v/>
      </c>
      <c r="C122" s="277"/>
      <c r="D122" s="278"/>
      <c r="E122" s="6"/>
      <c r="F122" s="279"/>
      <c r="G122" s="280"/>
      <c r="H122" s="279"/>
      <c r="I122" s="281"/>
      <c r="J122" s="281"/>
      <c r="K122" s="280"/>
      <c r="L122" s="279"/>
      <c r="M122" s="281"/>
      <c r="N122" s="280"/>
      <c r="O122" s="282"/>
      <c r="P122" s="283"/>
      <c r="Q122" s="109"/>
      <c r="R122" s="282"/>
      <c r="S122" s="283"/>
      <c r="T122" s="284" t="str">
        <f t="shared" si="6"/>
        <v/>
      </c>
      <c r="U122" s="285"/>
      <c r="V122" s="286"/>
      <c r="W122" s="287"/>
      <c r="X122" s="87" t="str">
        <f>IF(ISERROR(VLOOKUP(E122,マスタ!$H:$I,2,FALSE)),"",VLOOKUP(E122,マスタ!$H:$I,2,FALSE))</f>
        <v/>
      </c>
      <c r="Y122" s="87" t="e">
        <f t="shared" si="7"/>
        <v>#VALUE!</v>
      </c>
      <c r="Z122" s="87" t="e">
        <f t="shared" si="5"/>
        <v>#VALUE!</v>
      </c>
    </row>
    <row r="123" spans="1:26" ht="20.100000000000001" customHeight="1">
      <c r="A123" s="145"/>
      <c r="B123" s="146" t="str">
        <f>IF(ISERROR(VLOOKUP(C123,マスタ!$D:$E,2,FALSE)),"",VLOOKUP(C123,マスタ!$D:$E,2,FALSE))</f>
        <v/>
      </c>
      <c r="C123" s="288"/>
      <c r="D123" s="289"/>
      <c r="E123" s="147"/>
      <c r="F123" s="290"/>
      <c r="G123" s="291"/>
      <c r="H123" s="290"/>
      <c r="I123" s="292"/>
      <c r="J123" s="292"/>
      <c r="K123" s="291"/>
      <c r="L123" s="290"/>
      <c r="M123" s="292"/>
      <c r="N123" s="291"/>
      <c r="O123" s="293"/>
      <c r="P123" s="294"/>
      <c r="Q123" s="148"/>
      <c r="R123" s="293"/>
      <c r="S123" s="294"/>
      <c r="T123" s="295" t="str">
        <f t="shared" si="6"/>
        <v/>
      </c>
      <c r="U123" s="296"/>
      <c r="V123" s="297"/>
      <c r="W123" s="298"/>
      <c r="X123" s="87" t="str">
        <f>IF(ISERROR(VLOOKUP(E123,マスタ!$H:$I,2,FALSE)),"",VLOOKUP(E123,マスタ!$H:$I,2,FALSE))</f>
        <v/>
      </c>
      <c r="Y123" s="87" t="e">
        <f t="shared" si="7"/>
        <v>#VALUE!</v>
      </c>
      <c r="Z123" s="87" t="e">
        <f t="shared" si="5"/>
        <v>#VALUE!</v>
      </c>
    </row>
    <row r="124" spans="1:26" ht="20.100000000000001" customHeight="1">
      <c r="A124" s="134"/>
      <c r="B124" s="135" t="str">
        <f>IF(ISERROR(VLOOKUP(C124,マスタ!$D:$E,2,FALSE)),"",VLOOKUP(C124,マスタ!$D:$E,2,FALSE))</f>
        <v/>
      </c>
      <c r="C124" s="299"/>
      <c r="D124" s="300"/>
      <c r="E124" s="136"/>
      <c r="F124" s="301"/>
      <c r="G124" s="302"/>
      <c r="H124" s="301"/>
      <c r="I124" s="303"/>
      <c r="J124" s="303"/>
      <c r="K124" s="302"/>
      <c r="L124" s="301"/>
      <c r="M124" s="303"/>
      <c r="N124" s="302"/>
      <c r="O124" s="304"/>
      <c r="P124" s="305"/>
      <c r="Q124" s="137"/>
      <c r="R124" s="304"/>
      <c r="S124" s="305"/>
      <c r="T124" s="306" t="str">
        <f t="shared" si="6"/>
        <v/>
      </c>
      <c r="U124" s="307"/>
      <c r="V124" s="308"/>
      <c r="W124" s="309"/>
      <c r="X124" s="87" t="str">
        <f>IF(ISERROR(VLOOKUP(E124,マスタ!$H:$I,2,FALSE)),"",VLOOKUP(E124,マスタ!$H:$I,2,FALSE))</f>
        <v/>
      </c>
      <c r="Y124" s="87" t="e">
        <f t="shared" si="7"/>
        <v>#VALUE!</v>
      </c>
      <c r="Z124" s="87" t="e">
        <f t="shared" si="5"/>
        <v>#VALUE!</v>
      </c>
    </row>
    <row r="125" spans="1:26" ht="20.100000000000001" customHeight="1">
      <c r="A125" s="8"/>
      <c r="B125" s="97" t="str">
        <f>IF(ISERROR(VLOOKUP(C125,マスタ!$D:$E,2,FALSE)),"",VLOOKUP(C125,マスタ!$D:$E,2,FALSE))</f>
        <v/>
      </c>
      <c r="C125" s="277"/>
      <c r="D125" s="278"/>
      <c r="E125" s="6"/>
      <c r="F125" s="279"/>
      <c r="G125" s="280"/>
      <c r="H125" s="279"/>
      <c r="I125" s="281"/>
      <c r="J125" s="281"/>
      <c r="K125" s="280"/>
      <c r="L125" s="279"/>
      <c r="M125" s="281"/>
      <c r="N125" s="280"/>
      <c r="O125" s="282"/>
      <c r="P125" s="283"/>
      <c r="Q125" s="109"/>
      <c r="R125" s="282"/>
      <c r="S125" s="283"/>
      <c r="T125" s="284" t="str">
        <f t="shared" si="6"/>
        <v/>
      </c>
      <c r="U125" s="285"/>
      <c r="V125" s="286"/>
      <c r="W125" s="287"/>
      <c r="X125" s="87" t="str">
        <f>IF(ISERROR(VLOOKUP(E125,マスタ!$H:$I,2,FALSE)),"",VLOOKUP(E125,マスタ!$H:$I,2,FALSE))</f>
        <v/>
      </c>
      <c r="Y125" s="87" t="e">
        <f t="shared" si="7"/>
        <v>#VALUE!</v>
      </c>
      <c r="Z125" s="87" t="e">
        <f t="shared" si="5"/>
        <v>#VALUE!</v>
      </c>
    </row>
    <row r="126" spans="1:26" ht="20.100000000000001" customHeight="1">
      <c r="A126" s="8"/>
      <c r="B126" s="97" t="str">
        <f>IF(ISERROR(VLOOKUP(C126,マスタ!$D:$E,2,FALSE)),"",VLOOKUP(C126,マスタ!$D:$E,2,FALSE))</f>
        <v/>
      </c>
      <c r="C126" s="277"/>
      <c r="D126" s="278"/>
      <c r="E126" s="6"/>
      <c r="F126" s="279"/>
      <c r="G126" s="280"/>
      <c r="H126" s="279"/>
      <c r="I126" s="281"/>
      <c r="J126" s="281"/>
      <c r="K126" s="280"/>
      <c r="L126" s="279"/>
      <c r="M126" s="281"/>
      <c r="N126" s="280"/>
      <c r="O126" s="282"/>
      <c r="P126" s="283"/>
      <c r="Q126" s="109"/>
      <c r="R126" s="282"/>
      <c r="S126" s="283"/>
      <c r="T126" s="284" t="str">
        <f t="shared" si="6"/>
        <v/>
      </c>
      <c r="U126" s="285"/>
      <c r="V126" s="286"/>
      <c r="W126" s="287"/>
      <c r="X126" s="87" t="str">
        <f>IF(ISERROR(VLOOKUP(E126,マスタ!$H:$I,2,FALSE)),"",VLOOKUP(E126,マスタ!$H:$I,2,FALSE))</f>
        <v/>
      </c>
      <c r="Y126" s="87" t="e">
        <f t="shared" si="7"/>
        <v>#VALUE!</v>
      </c>
      <c r="Z126" s="87" t="e">
        <f t="shared" si="5"/>
        <v>#VALUE!</v>
      </c>
    </row>
    <row r="127" spans="1:26" ht="20.100000000000001" customHeight="1">
      <c r="A127" s="8"/>
      <c r="B127" s="97" t="str">
        <f>IF(ISERROR(VLOOKUP(C127,マスタ!$D:$E,2,FALSE)),"",VLOOKUP(C127,マスタ!$D:$E,2,FALSE))</f>
        <v/>
      </c>
      <c r="C127" s="277"/>
      <c r="D127" s="278"/>
      <c r="E127" s="6"/>
      <c r="F127" s="279"/>
      <c r="G127" s="280"/>
      <c r="H127" s="279"/>
      <c r="I127" s="281"/>
      <c r="J127" s="281"/>
      <c r="K127" s="280"/>
      <c r="L127" s="279"/>
      <c r="M127" s="281"/>
      <c r="N127" s="280"/>
      <c r="O127" s="282"/>
      <c r="P127" s="283"/>
      <c r="Q127" s="109"/>
      <c r="R127" s="282"/>
      <c r="S127" s="283"/>
      <c r="T127" s="284" t="str">
        <f t="shared" si="6"/>
        <v/>
      </c>
      <c r="U127" s="285"/>
      <c r="V127" s="286"/>
      <c r="W127" s="287"/>
      <c r="X127" s="87" t="str">
        <f>IF(ISERROR(VLOOKUP(E127,マスタ!$H:$I,2,FALSE)),"",VLOOKUP(E127,マスタ!$H:$I,2,FALSE))</f>
        <v/>
      </c>
      <c r="Y127" s="87" t="e">
        <f t="shared" si="7"/>
        <v>#VALUE!</v>
      </c>
      <c r="Z127" s="87" t="e">
        <f t="shared" si="5"/>
        <v>#VALUE!</v>
      </c>
    </row>
    <row r="128" spans="1:26" ht="20.100000000000001" customHeight="1">
      <c r="A128" s="8"/>
      <c r="B128" s="97" t="str">
        <f>IF(ISERROR(VLOOKUP(C128,マスタ!$D:$E,2,FALSE)),"",VLOOKUP(C128,マスタ!$D:$E,2,FALSE))</f>
        <v/>
      </c>
      <c r="C128" s="277"/>
      <c r="D128" s="278"/>
      <c r="E128" s="6"/>
      <c r="F128" s="279"/>
      <c r="G128" s="280"/>
      <c r="H128" s="279"/>
      <c r="I128" s="281"/>
      <c r="J128" s="281"/>
      <c r="K128" s="280"/>
      <c r="L128" s="279"/>
      <c r="M128" s="281"/>
      <c r="N128" s="280"/>
      <c r="O128" s="282"/>
      <c r="P128" s="283"/>
      <c r="Q128" s="109"/>
      <c r="R128" s="282"/>
      <c r="S128" s="283"/>
      <c r="T128" s="284" t="str">
        <f t="shared" si="6"/>
        <v/>
      </c>
      <c r="U128" s="285"/>
      <c r="V128" s="286"/>
      <c r="W128" s="287"/>
      <c r="X128" s="87" t="str">
        <f>IF(ISERROR(VLOOKUP(E128,マスタ!$H:$I,2,FALSE)),"",VLOOKUP(E128,マスタ!$H:$I,2,FALSE))</f>
        <v/>
      </c>
      <c r="Y128" s="87" t="e">
        <f t="shared" si="7"/>
        <v>#VALUE!</v>
      </c>
      <c r="Z128" s="87" t="e">
        <f t="shared" si="5"/>
        <v>#VALUE!</v>
      </c>
    </row>
    <row r="129" spans="1:26" ht="20.100000000000001" customHeight="1">
      <c r="A129" s="8"/>
      <c r="B129" s="97" t="str">
        <f>IF(ISERROR(VLOOKUP(C129,マスタ!$D:$E,2,FALSE)),"",VLOOKUP(C129,マスタ!$D:$E,2,FALSE))</f>
        <v/>
      </c>
      <c r="C129" s="277"/>
      <c r="D129" s="278"/>
      <c r="E129" s="6"/>
      <c r="F129" s="279"/>
      <c r="G129" s="280"/>
      <c r="H129" s="279"/>
      <c r="I129" s="281"/>
      <c r="J129" s="281"/>
      <c r="K129" s="280"/>
      <c r="L129" s="279"/>
      <c r="M129" s="281"/>
      <c r="N129" s="280"/>
      <c r="O129" s="282"/>
      <c r="P129" s="283"/>
      <c r="Q129" s="109"/>
      <c r="R129" s="282"/>
      <c r="S129" s="283"/>
      <c r="T129" s="284" t="str">
        <f t="shared" si="6"/>
        <v/>
      </c>
      <c r="U129" s="285"/>
      <c r="V129" s="286"/>
      <c r="W129" s="287"/>
      <c r="X129" s="87" t="str">
        <f>IF(ISERROR(VLOOKUP(E129,マスタ!$H:$I,2,FALSE)),"",VLOOKUP(E129,マスタ!$H:$I,2,FALSE))</f>
        <v/>
      </c>
      <c r="Y129" s="87" t="e">
        <f t="shared" si="7"/>
        <v>#VALUE!</v>
      </c>
      <c r="Z129" s="87" t="e">
        <f t="shared" si="5"/>
        <v>#VALUE!</v>
      </c>
    </row>
    <row r="130" spans="1:26" ht="20.100000000000001" customHeight="1">
      <c r="A130" s="8"/>
      <c r="B130" s="97" t="str">
        <f>IF(ISERROR(VLOOKUP(C130,マスタ!$D:$E,2,FALSE)),"",VLOOKUP(C130,マスタ!$D:$E,2,FALSE))</f>
        <v/>
      </c>
      <c r="C130" s="277"/>
      <c r="D130" s="278"/>
      <c r="E130" s="6"/>
      <c r="F130" s="279"/>
      <c r="G130" s="280"/>
      <c r="H130" s="279"/>
      <c r="I130" s="281"/>
      <c r="J130" s="281"/>
      <c r="K130" s="280"/>
      <c r="L130" s="279"/>
      <c r="M130" s="281"/>
      <c r="N130" s="280"/>
      <c r="O130" s="282"/>
      <c r="P130" s="283"/>
      <c r="Q130" s="109"/>
      <c r="R130" s="282"/>
      <c r="S130" s="283"/>
      <c r="T130" s="284" t="str">
        <f t="shared" si="6"/>
        <v/>
      </c>
      <c r="U130" s="285"/>
      <c r="V130" s="286"/>
      <c r="W130" s="287"/>
      <c r="X130" s="87" t="str">
        <f>IF(ISERROR(VLOOKUP(E130,マスタ!$H:$I,2,FALSE)),"",VLOOKUP(E130,マスタ!$H:$I,2,FALSE))</f>
        <v/>
      </c>
      <c r="Y130" s="87" t="e">
        <f t="shared" si="7"/>
        <v>#VALUE!</v>
      </c>
      <c r="Z130" s="87" t="e">
        <f t="shared" si="5"/>
        <v>#VALUE!</v>
      </c>
    </row>
    <row r="131" spans="1:26" ht="20.100000000000001" customHeight="1">
      <c r="A131" s="8"/>
      <c r="B131" s="97" t="str">
        <f>IF(ISERROR(VLOOKUP(C131,マスタ!$D:$E,2,FALSE)),"",VLOOKUP(C131,マスタ!$D:$E,2,FALSE))</f>
        <v/>
      </c>
      <c r="C131" s="277"/>
      <c r="D131" s="278"/>
      <c r="E131" s="6"/>
      <c r="F131" s="279"/>
      <c r="G131" s="280"/>
      <c r="H131" s="279"/>
      <c r="I131" s="281"/>
      <c r="J131" s="281"/>
      <c r="K131" s="280"/>
      <c r="L131" s="279"/>
      <c r="M131" s="281"/>
      <c r="N131" s="280"/>
      <c r="O131" s="282"/>
      <c r="P131" s="283"/>
      <c r="Q131" s="109"/>
      <c r="R131" s="282"/>
      <c r="S131" s="283"/>
      <c r="T131" s="284" t="str">
        <f t="shared" si="6"/>
        <v/>
      </c>
      <c r="U131" s="285"/>
      <c r="V131" s="286"/>
      <c r="W131" s="287"/>
      <c r="X131" s="87" t="str">
        <f>IF(ISERROR(VLOOKUP(E131,マスタ!$H:$I,2,FALSE)),"",VLOOKUP(E131,マスタ!$H:$I,2,FALSE))</f>
        <v/>
      </c>
      <c r="Y131" s="87" t="e">
        <f t="shared" si="7"/>
        <v>#VALUE!</v>
      </c>
      <c r="Z131" s="87" t="e">
        <f t="shared" si="5"/>
        <v>#VALUE!</v>
      </c>
    </row>
    <row r="132" spans="1:26" ht="20.100000000000001" customHeight="1">
      <c r="A132" s="8"/>
      <c r="B132" s="97" t="str">
        <f>IF(ISERROR(VLOOKUP(C132,マスタ!$D:$E,2,FALSE)),"",VLOOKUP(C132,マスタ!$D:$E,2,FALSE))</f>
        <v/>
      </c>
      <c r="C132" s="277"/>
      <c r="D132" s="278"/>
      <c r="E132" s="6"/>
      <c r="F132" s="279"/>
      <c r="G132" s="280"/>
      <c r="H132" s="279"/>
      <c r="I132" s="281"/>
      <c r="J132" s="281"/>
      <c r="K132" s="280"/>
      <c r="L132" s="279"/>
      <c r="M132" s="281"/>
      <c r="N132" s="280"/>
      <c r="O132" s="282"/>
      <c r="P132" s="283"/>
      <c r="Q132" s="109"/>
      <c r="R132" s="282"/>
      <c r="S132" s="283"/>
      <c r="T132" s="284" t="str">
        <f t="shared" si="6"/>
        <v/>
      </c>
      <c r="U132" s="285"/>
      <c r="V132" s="286"/>
      <c r="W132" s="287"/>
      <c r="X132" s="87" t="str">
        <f>IF(ISERROR(VLOOKUP(E132,マスタ!$H:$I,2,FALSE)),"",VLOOKUP(E132,マスタ!$H:$I,2,FALSE))</f>
        <v/>
      </c>
      <c r="Y132" s="87" t="e">
        <f t="shared" si="7"/>
        <v>#VALUE!</v>
      </c>
      <c r="Z132" s="87" t="e">
        <f t="shared" si="5"/>
        <v>#VALUE!</v>
      </c>
    </row>
    <row r="133" spans="1:26" ht="20.100000000000001" customHeight="1">
      <c r="A133" s="8"/>
      <c r="B133" s="97" t="str">
        <f>IF(ISERROR(VLOOKUP(C133,マスタ!$D:$E,2,FALSE)),"",VLOOKUP(C133,マスタ!$D:$E,2,FALSE))</f>
        <v/>
      </c>
      <c r="C133" s="277"/>
      <c r="D133" s="278"/>
      <c r="E133" s="6"/>
      <c r="F133" s="279"/>
      <c r="G133" s="280"/>
      <c r="H133" s="279"/>
      <c r="I133" s="281"/>
      <c r="J133" s="281"/>
      <c r="K133" s="280"/>
      <c r="L133" s="279"/>
      <c r="M133" s="281"/>
      <c r="N133" s="280"/>
      <c r="O133" s="282"/>
      <c r="P133" s="283"/>
      <c r="Q133" s="109"/>
      <c r="R133" s="282"/>
      <c r="S133" s="283"/>
      <c r="T133" s="284" t="str">
        <f t="shared" si="6"/>
        <v/>
      </c>
      <c r="U133" s="285"/>
      <c r="V133" s="286"/>
      <c r="W133" s="287"/>
      <c r="X133" s="87" t="str">
        <f>IF(ISERROR(VLOOKUP(E133,マスタ!$H:$I,2,FALSE)),"",VLOOKUP(E133,マスタ!$H:$I,2,FALSE))</f>
        <v/>
      </c>
      <c r="Y133" s="87" t="e">
        <f t="shared" si="7"/>
        <v>#VALUE!</v>
      </c>
      <c r="Z133" s="87" t="e">
        <f t="shared" si="5"/>
        <v>#VALUE!</v>
      </c>
    </row>
    <row r="134" spans="1:26" ht="20.100000000000001" customHeight="1">
      <c r="A134" s="8"/>
      <c r="B134" s="97" t="str">
        <f>IF(ISERROR(VLOOKUP(C134,マスタ!$D:$E,2,FALSE)),"",VLOOKUP(C134,マスタ!$D:$E,2,FALSE))</f>
        <v/>
      </c>
      <c r="C134" s="277"/>
      <c r="D134" s="278"/>
      <c r="E134" s="6"/>
      <c r="F134" s="279"/>
      <c r="G134" s="280"/>
      <c r="H134" s="279"/>
      <c r="I134" s="281"/>
      <c r="J134" s="281"/>
      <c r="K134" s="280"/>
      <c r="L134" s="279"/>
      <c r="M134" s="281"/>
      <c r="N134" s="280"/>
      <c r="O134" s="282"/>
      <c r="P134" s="283"/>
      <c r="Q134" s="109"/>
      <c r="R134" s="282"/>
      <c r="S134" s="283"/>
      <c r="T134" s="284" t="str">
        <f t="shared" si="6"/>
        <v/>
      </c>
      <c r="U134" s="285"/>
      <c r="V134" s="286"/>
      <c r="W134" s="287"/>
      <c r="X134" s="87" t="str">
        <f>IF(ISERROR(VLOOKUP(E134,マスタ!$H:$I,2,FALSE)),"",VLOOKUP(E134,マスタ!$H:$I,2,FALSE))</f>
        <v/>
      </c>
      <c r="Y134" s="87" t="e">
        <f t="shared" si="7"/>
        <v>#VALUE!</v>
      </c>
      <c r="Z134" s="87" t="e">
        <f t="shared" si="5"/>
        <v>#VALUE!</v>
      </c>
    </row>
    <row r="135" spans="1:26" ht="20.100000000000001" customHeight="1">
      <c r="A135" s="8"/>
      <c r="B135" s="97" t="str">
        <f>IF(ISERROR(VLOOKUP(C135,マスタ!$D:$E,2,FALSE)),"",VLOOKUP(C135,マスタ!$D:$E,2,FALSE))</f>
        <v/>
      </c>
      <c r="C135" s="277"/>
      <c r="D135" s="278"/>
      <c r="E135" s="6"/>
      <c r="F135" s="279"/>
      <c r="G135" s="280"/>
      <c r="H135" s="279"/>
      <c r="I135" s="281"/>
      <c r="J135" s="281"/>
      <c r="K135" s="280"/>
      <c r="L135" s="279"/>
      <c r="M135" s="281"/>
      <c r="N135" s="280"/>
      <c r="O135" s="282"/>
      <c r="P135" s="283"/>
      <c r="Q135" s="109"/>
      <c r="R135" s="282"/>
      <c r="S135" s="283"/>
      <c r="T135" s="284" t="str">
        <f t="shared" si="6"/>
        <v/>
      </c>
      <c r="U135" s="285"/>
      <c r="V135" s="286"/>
      <c r="W135" s="287"/>
      <c r="X135" s="87" t="str">
        <f>IF(ISERROR(VLOOKUP(E135,マスタ!$H:$I,2,FALSE)),"",VLOOKUP(E135,マスタ!$H:$I,2,FALSE))</f>
        <v/>
      </c>
      <c r="Y135" s="87" t="e">
        <f t="shared" si="7"/>
        <v>#VALUE!</v>
      </c>
      <c r="Z135" s="87" t="e">
        <f t="shared" si="5"/>
        <v>#VALUE!</v>
      </c>
    </row>
    <row r="136" spans="1:26" ht="20.100000000000001" customHeight="1">
      <c r="A136" s="8"/>
      <c r="B136" s="97" t="str">
        <f>IF(ISERROR(VLOOKUP(C136,マスタ!$D:$E,2,FALSE)),"",VLOOKUP(C136,マスタ!$D:$E,2,FALSE))</f>
        <v/>
      </c>
      <c r="C136" s="277"/>
      <c r="D136" s="278"/>
      <c r="E136" s="6"/>
      <c r="F136" s="279"/>
      <c r="G136" s="280"/>
      <c r="H136" s="279"/>
      <c r="I136" s="281"/>
      <c r="J136" s="281"/>
      <c r="K136" s="280"/>
      <c r="L136" s="279"/>
      <c r="M136" s="281"/>
      <c r="N136" s="280"/>
      <c r="O136" s="282"/>
      <c r="P136" s="283"/>
      <c r="Q136" s="109"/>
      <c r="R136" s="282"/>
      <c r="S136" s="283"/>
      <c r="T136" s="284" t="str">
        <f t="shared" si="6"/>
        <v/>
      </c>
      <c r="U136" s="285"/>
      <c r="V136" s="286"/>
      <c r="W136" s="287"/>
      <c r="X136" s="87" t="str">
        <f>IF(ISERROR(VLOOKUP(E136,マスタ!$H:$I,2,FALSE)),"",VLOOKUP(E136,マスタ!$H:$I,2,FALSE))</f>
        <v/>
      </c>
      <c r="Y136" s="87" t="e">
        <f t="shared" si="7"/>
        <v>#VALUE!</v>
      </c>
      <c r="Z136" s="87" t="e">
        <f t="shared" si="5"/>
        <v>#VALUE!</v>
      </c>
    </row>
    <row r="137" spans="1:26" ht="20.100000000000001" customHeight="1">
      <c r="A137" s="8"/>
      <c r="B137" s="97" t="str">
        <f>IF(ISERROR(VLOOKUP(C137,マスタ!$D:$E,2,FALSE)),"",VLOOKUP(C137,マスタ!$D:$E,2,FALSE))</f>
        <v/>
      </c>
      <c r="C137" s="277"/>
      <c r="D137" s="278"/>
      <c r="E137" s="6"/>
      <c r="F137" s="279"/>
      <c r="G137" s="280"/>
      <c r="H137" s="279"/>
      <c r="I137" s="281"/>
      <c r="J137" s="281"/>
      <c r="K137" s="280"/>
      <c r="L137" s="279"/>
      <c r="M137" s="281"/>
      <c r="N137" s="280"/>
      <c r="O137" s="282"/>
      <c r="P137" s="283"/>
      <c r="Q137" s="109"/>
      <c r="R137" s="282"/>
      <c r="S137" s="283"/>
      <c r="T137" s="284" t="str">
        <f t="shared" ref="T137:T148" si="8">IF(OR(O137="",R137=""),"",ROUND(O137*R137,0))</f>
        <v/>
      </c>
      <c r="U137" s="285"/>
      <c r="V137" s="286"/>
      <c r="W137" s="287"/>
      <c r="X137" s="87" t="str">
        <f>IF(ISERROR(VLOOKUP(E137,マスタ!$H:$I,2,FALSE)),"",VLOOKUP(E137,マスタ!$H:$I,2,FALSE))</f>
        <v/>
      </c>
      <c r="Y137" s="87" t="e">
        <f t="shared" si="7"/>
        <v>#VALUE!</v>
      </c>
      <c r="Z137" s="87" t="e">
        <f t="shared" si="5"/>
        <v>#VALUE!</v>
      </c>
    </row>
    <row r="138" spans="1:26" ht="20.100000000000001" customHeight="1">
      <c r="A138" s="8"/>
      <c r="B138" s="97" t="str">
        <f>IF(ISERROR(VLOOKUP(C138,マスタ!$D:$E,2,FALSE)),"",VLOOKUP(C138,マスタ!$D:$E,2,FALSE))</f>
        <v/>
      </c>
      <c r="C138" s="277"/>
      <c r="D138" s="278"/>
      <c r="E138" s="6"/>
      <c r="F138" s="279"/>
      <c r="G138" s="280"/>
      <c r="H138" s="279"/>
      <c r="I138" s="281"/>
      <c r="J138" s="281"/>
      <c r="K138" s="280"/>
      <c r="L138" s="279"/>
      <c r="M138" s="281"/>
      <c r="N138" s="280"/>
      <c r="O138" s="282"/>
      <c r="P138" s="283"/>
      <c r="Q138" s="109"/>
      <c r="R138" s="282"/>
      <c r="S138" s="283"/>
      <c r="T138" s="284" t="str">
        <f t="shared" si="8"/>
        <v/>
      </c>
      <c r="U138" s="285"/>
      <c r="V138" s="286"/>
      <c r="W138" s="287"/>
      <c r="X138" s="87" t="str">
        <f>IF(ISERROR(VLOOKUP(E138,マスタ!$H:$I,2,FALSE)),"",VLOOKUP(E138,マスタ!$H:$I,2,FALSE))</f>
        <v/>
      </c>
      <c r="Y138" s="87" t="e">
        <f t="shared" si="7"/>
        <v>#VALUE!</v>
      </c>
      <c r="Z138" s="87" t="e">
        <f t="shared" si="5"/>
        <v>#VALUE!</v>
      </c>
    </row>
    <row r="139" spans="1:26" ht="20.100000000000001" customHeight="1">
      <c r="A139" s="8"/>
      <c r="B139" s="97" t="str">
        <f>IF(ISERROR(VLOOKUP(C139,マスタ!$D:$E,2,FALSE)),"",VLOOKUP(C139,マスタ!$D:$E,2,FALSE))</f>
        <v/>
      </c>
      <c r="C139" s="277"/>
      <c r="D139" s="278"/>
      <c r="E139" s="6"/>
      <c r="F139" s="279"/>
      <c r="G139" s="280"/>
      <c r="H139" s="279"/>
      <c r="I139" s="281"/>
      <c r="J139" s="281"/>
      <c r="K139" s="280"/>
      <c r="L139" s="279"/>
      <c r="M139" s="281"/>
      <c r="N139" s="280"/>
      <c r="O139" s="282"/>
      <c r="P139" s="283"/>
      <c r="Q139" s="109"/>
      <c r="R139" s="282"/>
      <c r="S139" s="283"/>
      <c r="T139" s="284" t="str">
        <f t="shared" si="8"/>
        <v/>
      </c>
      <c r="U139" s="285"/>
      <c r="V139" s="286"/>
      <c r="W139" s="287"/>
      <c r="X139" s="87" t="str">
        <f>IF(ISERROR(VLOOKUP(E139,マスタ!$H:$I,2,FALSE)),"",VLOOKUP(E139,マスタ!$H:$I,2,FALSE))</f>
        <v/>
      </c>
      <c r="Y139" s="87" t="e">
        <f t="shared" si="7"/>
        <v>#VALUE!</v>
      </c>
      <c r="Z139" s="87" t="e">
        <f t="shared" si="5"/>
        <v>#VALUE!</v>
      </c>
    </row>
    <row r="140" spans="1:26" ht="20.100000000000001" customHeight="1">
      <c r="A140" s="8"/>
      <c r="B140" s="97" t="str">
        <f>IF(ISERROR(VLOOKUP(C140,マスタ!$D:$E,2,FALSE)),"",VLOOKUP(C140,マスタ!$D:$E,2,FALSE))</f>
        <v/>
      </c>
      <c r="C140" s="277"/>
      <c r="D140" s="278"/>
      <c r="E140" s="6"/>
      <c r="F140" s="279"/>
      <c r="G140" s="280"/>
      <c r="H140" s="279"/>
      <c r="I140" s="281"/>
      <c r="J140" s="281"/>
      <c r="K140" s="280"/>
      <c r="L140" s="279"/>
      <c r="M140" s="281"/>
      <c r="N140" s="280"/>
      <c r="O140" s="282"/>
      <c r="P140" s="283"/>
      <c r="Q140" s="109"/>
      <c r="R140" s="282"/>
      <c r="S140" s="283"/>
      <c r="T140" s="284" t="str">
        <f t="shared" si="8"/>
        <v/>
      </c>
      <c r="U140" s="285"/>
      <c r="V140" s="286"/>
      <c r="W140" s="287"/>
      <c r="X140" s="87" t="str">
        <f>IF(ISERROR(VLOOKUP(E140,マスタ!$H:$I,2,FALSE)),"",VLOOKUP(E140,マスタ!$H:$I,2,FALSE))</f>
        <v/>
      </c>
      <c r="Y140" s="87" t="e">
        <f t="shared" si="7"/>
        <v>#VALUE!</v>
      </c>
      <c r="Z140" s="87" t="e">
        <f t="shared" si="5"/>
        <v>#VALUE!</v>
      </c>
    </row>
    <row r="141" spans="1:26" ht="20.100000000000001" customHeight="1">
      <c r="A141" s="8"/>
      <c r="B141" s="97" t="str">
        <f>IF(ISERROR(VLOOKUP(C141,マスタ!$D:$E,2,FALSE)),"",VLOOKUP(C141,マスタ!$D:$E,2,FALSE))</f>
        <v/>
      </c>
      <c r="C141" s="277"/>
      <c r="D141" s="278"/>
      <c r="E141" s="6"/>
      <c r="F141" s="279"/>
      <c r="G141" s="280"/>
      <c r="H141" s="279"/>
      <c r="I141" s="281"/>
      <c r="J141" s="281"/>
      <c r="K141" s="280"/>
      <c r="L141" s="279"/>
      <c r="M141" s="281"/>
      <c r="N141" s="280"/>
      <c r="O141" s="282"/>
      <c r="P141" s="283"/>
      <c r="Q141" s="109"/>
      <c r="R141" s="282"/>
      <c r="S141" s="283"/>
      <c r="T141" s="284" t="str">
        <f t="shared" si="8"/>
        <v/>
      </c>
      <c r="U141" s="285"/>
      <c r="V141" s="286"/>
      <c r="W141" s="287"/>
      <c r="X141" s="87" t="str">
        <f>IF(ISERROR(VLOOKUP(E141,マスタ!$H:$I,2,FALSE)),"",VLOOKUP(E141,マスタ!$H:$I,2,FALSE))</f>
        <v/>
      </c>
      <c r="Y141" s="87" t="e">
        <f t="shared" si="7"/>
        <v>#VALUE!</v>
      </c>
      <c r="Z141" s="87" t="e">
        <f t="shared" si="5"/>
        <v>#VALUE!</v>
      </c>
    </row>
    <row r="142" spans="1:26" ht="20.100000000000001" customHeight="1">
      <c r="A142" s="8"/>
      <c r="B142" s="97" t="str">
        <f>IF(ISERROR(VLOOKUP(C142,マスタ!$D:$E,2,FALSE)),"",VLOOKUP(C142,マスタ!$D:$E,2,FALSE))</f>
        <v/>
      </c>
      <c r="C142" s="277"/>
      <c r="D142" s="278"/>
      <c r="E142" s="6"/>
      <c r="F142" s="279"/>
      <c r="G142" s="280"/>
      <c r="H142" s="279"/>
      <c r="I142" s="281"/>
      <c r="J142" s="281"/>
      <c r="K142" s="280"/>
      <c r="L142" s="279"/>
      <c r="M142" s="281"/>
      <c r="N142" s="280"/>
      <c r="O142" s="282"/>
      <c r="P142" s="283"/>
      <c r="Q142" s="109"/>
      <c r="R142" s="282"/>
      <c r="S142" s="283"/>
      <c r="T142" s="284" t="str">
        <f t="shared" si="8"/>
        <v/>
      </c>
      <c r="U142" s="285"/>
      <c r="V142" s="286"/>
      <c r="W142" s="287"/>
      <c r="X142" s="87" t="str">
        <f>IF(ISERROR(VLOOKUP(E142,マスタ!$H:$I,2,FALSE)),"",VLOOKUP(E142,マスタ!$H:$I,2,FALSE))</f>
        <v/>
      </c>
      <c r="Y142" s="87" t="e">
        <f t="shared" si="7"/>
        <v>#VALUE!</v>
      </c>
      <c r="Z142" s="87" t="e">
        <f t="shared" si="5"/>
        <v>#VALUE!</v>
      </c>
    </row>
    <row r="143" spans="1:26" ht="20.100000000000001" customHeight="1">
      <c r="A143" s="8"/>
      <c r="B143" s="97" t="str">
        <f>IF(ISERROR(VLOOKUP(C143,マスタ!$D:$E,2,FALSE)),"",VLOOKUP(C143,マスタ!$D:$E,2,FALSE))</f>
        <v/>
      </c>
      <c r="C143" s="277"/>
      <c r="D143" s="278"/>
      <c r="E143" s="6"/>
      <c r="F143" s="279"/>
      <c r="G143" s="280"/>
      <c r="H143" s="279"/>
      <c r="I143" s="281"/>
      <c r="J143" s="281"/>
      <c r="K143" s="280"/>
      <c r="L143" s="279"/>
      <c r="M143" s="281"/>
      <c r="N143" s="280"/>
      <c r="O143" s="282"/>
      <c r="P143" s="283"/>
      <c r="Q143" s="109"/>
      <c r="R143" s="282"/>
      <c r="S143" s="283"/>
      <c r="T143" s="284" t="str">
        <f t="shared" si="8"/>
        <v/>
      </c>
      <c r="U143" s="285"/>
      <c r="V143" s="286"/>
      <c r="W143" s="287"/>
      <c r="X143" s="87" t="str">
        <f>IF(ISERROR(VLOOKUP(E143,マスタ!$H:$I,2,FALSE)),"",VLOOKUP(E143,マスタ!$H:$I,2,FALSE))</f>
        <v/>
      </c>
      <c r="Y143" s="87" t="e">
        <f t="shared" si="7"/>
        <v>#VALUE!</v>
      </c>
      <c r="Z143" s="87" t="e">
        <f t="shared" si="5"/>
        <v>#VALUE!</v>
      </c>
    </row>
    <row r="144" spans="1:26" ht="20.100000000000001" customHeight="1">
      <c r="A144" s="8"/>
      <c r="B144" s="97" t="str">
        <f>IF(ISERROR(VLOOKUP(C144,マスタ!$D:$E,2,FALSE)),"",VLOOKUP(C144,マスタ!$D:$E,2,FALSE))</f>
        <v/>
      </c>
      <c r="C144" s="277"/>
      <c r="D144" s="278"/>
      <c r="E144" s="6"/>
      <c r="F144" s="279"/>
      <c r="G144" s="280"/>
      <c r="H144" s="279"/>
      <c r="I144" s="281"/>
      <c r="J144" s="281"/>
      <c r="K144" s="280"/>
      <c r="L144" s="279"/>
      <c r="M144" s="281"/>
      <c r="N144" s="280"/>
      <c r="O144" s="282"/>
      <c r="P144" s="283"/>
      <c r="Q144" s="109"/>
      <c r="R144" s="282"/>
      <c r="S144" s="283"/>
      <c r="T144" s="284" t="str">
        <f t="shared" si="8"/>
        <v/>
      </c>
      <c r="U144" s="285"/>
      <c r="V144" s="286"/>
      <c r="W144" s="287"/>
      <c r="X144" s="87" t="str">
        <f>IF(ISERROR(VLOOKUP(E144,マスタ!$H:$I,2,FALSE)),"",VLOOKUP(E144,マスタ!$H:$I,2,FALSE))</f>
        <v/>
      </c>
      <c r="Y144" s="87" t="e">
        <f t="shared" si="7"/>
        <v>#VALUE!</v>
      </c>
      <c r="Z144" s="87" t="e">
        <f t="shared" si="5"/>
        <v>#VALUE!</v>
      </c>
    </row>
    <row r="145" spans="1:26" ht="20.100000000000001" customHeight="1">
      <c r="A145" s="8"/>
      <c r="B145" s="97" t="str">
        <f>IF(ISERROR(VLOOKUP(C145,マスタ!$D:$E,2,FALSE)),"",VLOOKUP(C145,マスタ!$D:$E,2,FALSE))</f>
        <v/>
      </c>
      <c r="C145" s="277"/>
      <c r="D145" s="278"/>
      <c r="E145" s="6"/>
      <c r="F145" s="279"/>
      <c r="G145" s="280"/>
      <c r="H145" s="279"/>
      <c r="I145" s="281"/>
      <c r="J145" s="281"/>
      <c r="K145" s="280"/>
      <c r="L145" s="279"/>
      <c r="M145" s="281"/>
      <c r="N145" s="280"/>
      <c r="O145" s="282"/>
      <c r="P145" s="283"/>
      <c r="Q145" s="109"/>
      <c r="R145" s="282"/>
      <c r="S145" s="283"/>
      <c r="T145" s="284" t="str">
        <f t="shared" si="8"/>
        <v/>
      </c>
      <c r="U145" s="285"/>
      <c r="V145" s="286"/>
      <c r="W145" s="287"/>
      <c r="X145" s="87" t="str">
        <f>IF(ISERROR(VLOOKUP(E145,マスタ!$H:$I,2,FALSE)),"",VLOOKUP(E145,マスタ!$H:$I,2,FALSE))</f>
        <v/>
      </c>
      <c r="Y145" s="87" t="e">
        <f t="shared" si="7"/>
        <v>#VALUE!</v>
      </c>
      <c r="Z145" s="87" t="e">
        <f t="shared" si="5"/>
        <v>#VALUE!</v>
      </c>
    </row>
    <row r="146" spans="1:26" ht="20.100000000000001" customHeight="1">
      <c r="A146" s="8"/>
      <c r="B146" s="97" t="str">
        <f>IF(ISERROR(VLOOKUP(C146,マスタ!$D:$E,2,FALSE)),"",VLOOKUP(C146,マスタ!$D:$E,2,FALSE))</f>
        <v/>
      </c>
      <c r="C146" s="277"/>
      <c r="D146" s="278"/>
      <c r="E146" s="6"/>
      <c r="F146" s="279"/>
      <c r="G146" s="280"/>
      <c r="H146" s="279"/>
      <c r="I146" s="281"/>
      <c r="J146" s="281"/>
      <c r="K146" s="280"/>
      <c r="L146" s="279"/>
      <c r="M146" s="281"/>
      <c r="N146" s="280"/>
      <c r="O146" s="282"/>
      <c r="P146" s="283"/>
      <c r="Q146" s="109"/>
      <c r="R146" s="282"/>
      <c r="S146" s="283"/>
      <c r="T146" s="284" t="str">
        <f t="shared" si="8"/>
        <v/>
      </c>
      <c r="U146" s="285"/>
      <c r="V146" s="286"/>
      <c r="W146" s="287"/>
      <c r="X146" s="87" t="str">
        <f>IF(ISERROR(VLOOKUP(E146,マスタ!$H:$I,2,FALSE)),"",VLOOKUP(E146,マスタ!$H:$I,2,FALSE))</f>
        <v/>
      </c>
      <c r="Y146" s="87" t="e">
        <f t="shared" si="7"/>
        <v>#VALUE!</v>
      </c>
      <c r="Z146" s="87" t="e">
        <f t="shared" si="5"/>
        <v>#VALUE!</v>
      </c>
    </row>
    <row r="147" spans="1:26" ht="20.100000000000001" customHeight="1">
      <c r="A147" s="8"/>
      <c r="B147" s="97" t="str">
        <f>IF(ISERROR(VLOOKUP(C147,マスタ!$D:$E,2,FALSE)),"",VLOOKUP(C147,マスタ!$D:$E,2,FALSE))</f>
        <v/>
      </c>
      <c r="C147" s="277"/>
      <c r="D147" s="278"/>
      <c r="E147" s="6"/>
      <c r="F147" s="279"/>
      <c r="G147" s="280"/>
      <c r="H147" s="279"/>
      <c r="I147" s="281"/>
      <c r="J147" s="281"/>
      <c r="K147" s="280"/>
      <c r="L147" s="279"/>
      <c r="M147" s="281"/>
      <c r="N147" s="280"/>
      <c r="O147" s="282"/>
      <c r="P147" s="283"/>
      <c r="Q147" s="109"/>
      <c r="R147" s="282"/>
      <c r="S147" s="283"/>
      <c r="T147" s="284" t="str">
        <f t="shared" si="8"/>
        <v/>
      </c>
      <c r="U147" s="285"/>
      <c r="V147" s="286"/>
      <c r="W147" s="287"/>
      <c r="X147" s="87" t="str">
        <f>IF(ISERROR(VLOOKUP(E147,マスタ!$H:$I,2,FALSE)),"",VLOOKUP(E147,マスタ!$H:$I,2,FALSE))</f>
        <v/>
      </c>
      <c r="Y147" s="87" t="e">
        <f t="shared" si="7"/>
        <v>#VALUE!</v>
      </c>
      <c r="Z147" s="87" t="e">
        <f t="shared" si="5"/>
        <v>#VALUE!</v>
      </c>
    </row>
    <row r="148" spans="1:26" ht="20.100000000000001" customHeight="1" thickBot="1">
      <c r="A148" s="8"/>
      <c r="B148" s="97" t="str">
        <f>IF(ISERROR(VLOOKUP(C148,マスタ!$D:$E,2,FALSE)),"",VLOOKUP(C148,マスタ!$D:$E,2,FALSE))</f>
        <v/>
      </c>
      <c r="C148" s="277"/>
      <c r="D148" s="278"/>
      <c r="E148" s="6"/>
      <c r="F148" s="279"/>
      <c r="G148" s="280"/>
      <c r="H148" s="279"/>
      <c r="I148" s="281"/>
      <c r="J148" s="281"/>
      <c r="K148" s="280"/>
      <c r="L148" s="279"/>
      <c r="M148" s="281"/>
      <c r="N148" s="280"/>
      <c r="O148" s="282"/>
      <c r="P148" s="283"/>
      <c r="Q148" s="109"/>
      <c r="R148" s="282"/>
      <c r="S148" s="283"/>
      <c r="T148" s="284" t="str">
        <f t="shared" si="8"/>
        <v/>
      </c>
      <c r="U148" s="285"/>
      <c r="V148" s="286"/>
      <c r="W148" s="287"/>
      <c r="X148" s="87" t="str">
        <f>IF(ISERROR(VLOOKUP(E148,マスタ!$H:$I,2,FALSE)),"",VLOOKUP(E148,マスタ!$H:$I,2,FALSE))</f>
        <v/>
      </c>
      <c r="Y148" s="87" t="e">
        <f t="shared" si="7"/>
        <v>#VALUE!</v>
      </c>
      <c r="Z148" s="87" t="e">
        <f t="shared" si="5"/>
        <v>#VALUE!</v>
      </c>
    </row>
    <row r="149" spans="1:26" ht="20.100000000000001" hidden="1" customHeight="1">
      <c r="A149" s="8"/>
      <c r="B149" s="97" t="str">
        <f>IF(ISERROR(VLOOKUP(C149,マスタ!$D:$E,2,FALSE)),"",VLOOKUP(C149,マスタ!$D:$E,2,FALSE))</f>
        <v/>
      </c>
      <c r="C149" s="277"/>
      <c r="D149" s="278"/>
      <c r="E149" s="6"/>
      <c r="F149" s="279"/>
      <c r="G149" s="280"/>
      <c r="H149" s="279"/>
      <c r="I149" s="281"/>
      <c r="J149" s="281"/>
      <c r="K149" s="280"/>
      <c r="L149" s="279"/>
      <c r="M149" s="281"/>
      <c r="N149" s="280"/>
      <c r="O149" s="282"/>
      <c r="P149" s="283"/>
      <c r="Q149" s="109"/>
      <c r="R149" s="282"/>
      <c r="S149" s="283"/>
      <c r="T149" s="284" t="str">
        <f t="shared" ref="T149:T268" si="9">IF(OR(O149="",R149=""),"",O149*R149)</f>
        <v/>
      </c>
      <c r="U149" s="285"/>
      <c r="V149" s="286"/>
      <c r="W149" s="287"/>
      <c r="X149" s="87" t="str">
        <f>IF(ISERROR(VLOOKUP(E149,マスタ!$H:$I,2,FALSE)),"",VLOOKUP(E149,マスタ!$H:$I,2,FALSE))</f>
        <v/>
      </c>
      <c r="Y149" s="87" t="e">
        <f t="shared" si="7"/>
        <v>#VALUE!</v>
      </c>
      <c r="Z149" s="87" t="e">
        <f t="shared" si="5"/>
        <v>#VALUE!</v>
      </c>
    </row>
    <row r="150" spans="1:26" ht="20.100000000000001" hidden="1" customHeight="1">
      <c r="A150" s="8"/>
      <c r="B150" s="97" t="str">
        <f>IF(ISERROR(VLOOKUP(C150,マスタ!$D:$E,2,FALSE)),"",VLOOKUP(C150,マスタ!$D:$E,2,FALSE))</f>
        <v/>
      </c>
      <c r="C150" s="277"/>
      <c r="D150" s="278"/>
      <c r="E150" s="6"/>
      <c r="F150" s="279"/>
      <c r="G150" s="280"/>
      <c r="H150" s="279"/>
      <c r="I150" s="281"/>
      <c r="J150" s="281"/>
      <c r="K150" s="280"/>
      <c r="L150" s="279"/>
      <c r="M150" s="281"/>
      <c r="N150" s="280"/>
      <c r="O150" s="282"/>
      <c r="P150" s="283"/>
      <c r="Q150" s="109"/>
      <c r="R150" s="282"/>
      <c r="S150" s="283"/>
      <c r="T150" s="284" t="str">
        <f t="shared" si="9"/>
        <v/>
      </c>
      <c r="U150" s="285"/>
      <c r="V150" s="286"/>
      <c r="W150" s="287"/>
      <c r="X150" s="87" t="str">
        <f>IF(ISERROR(VLOOKUP(E150,マスタ!$H:$I,2,FALSE)),"",VLOOKUP(E150,マスタ!$H:$I,2,FALSE))</f>
        <v/>
      </c>
      <c r="Y150" s="87" t="e">
        <f t="shared" si="7"/>
        <v>#VALUE!</v>
      </c>
      <c r="Z150" s="87" t="e">
        <f t="shared" si="5"/>
        <v>#VALUE!</v>
      </c>
    </row>
    <row r="151" spans="1:26" ht="20.100000000000001" hidden="1" customHeight="1">
      <c r="A151" s="8"/>
      <c r="B151" s="97" t="str">
        <f>IF(ISERROR(VLOOKUP(C151,マスタ!$D:$E,2,FALSE)),"",VLOOKUP(C151,マスタ!$D:$E,2,FALSE))</f>
        <v/>
      </c>
      <c r="C151" s="277"/>
      <c r="D151" s="278"/>
      <c r="E151" s="6"/>
      <c r="F151" s="279"/>
      <c r="G151" s="280"/>
      <c r="H151" s="279"/>
      <c r="I151" s="281"/>
      <c r="J151" s="281"/>
      <c r="K151" s="280"/>
      <c r="L151" s="279"/>
      <c r="M151" s="281"/>
      <c r="N151" s="280"/>
      <c r="O151" s="282"/>
      <c r="P151" s="283"/>
      <c r="Q151" s="109"/>
      <c r="R151" s="282"/>
      <c r="S151" s="283"/>
      <c r="T151" s="284" t="str">
        <f t="shared" si="9"/>
        <v/>
      </c>
      <c r="U151" s="285"/>
      <c r="V151" s="286"/>
      <c r="W151" s="287"/>
      <c r="X151" s="87" t="str">
        <f>IF(ISERROR(VLOOKUP(E151,マスタ!$H:$I,2,FALSE)),"",VLOOKUP(E151,マスタ!$H:$I,2,FALSE))</f>
        <v/>
      </c>
      <c r="Y151" s="87" t="e">
        <f t="shared" si="7"/>
        <v>#VALUE!</v>
      </c>
      <c r="Z151" s="87" t="e">
        <f t="shared" si="5"/>
        <v>#VALUE!</v>
      </c>
    </row>
    <row r="152" spans="1:26" ht="20.100000000000001" hidden="1" customHeight="1">
      <c r="A152" s="145"/>
      <c r="B152" s="146" t="str">
        <f>IF(ISERROR(VLOOKUP(C152,マスタ!$D:$E,2,FALSE)),"",VLOOKUP(C152,マスタ!$D:$E,2,FALSE))</f>
        <v/>
      </c>
      <c r="C152" s="288"/>
      <c r="D152" s="289"/>
      <c r="E152" s="147"/>
      <c r="F152" s="290"/>
      <c r="G152" s="291"/>
      <c r="H152" s="290"/>
      <c r="I152" s="292"/>
      <c r="J152" s="292"/>
      <c r="K152" s="291"/>
      <c r="L152" s="290"/>
      <c r="M152" s="292"/>
      <c r="N152" s="291"/>
      <c r="O152" s="293"/>
      <c r="P152" s="294"/>
      <c r="Q152" s="148"/>
      <c r="R152" s="293"/>
      <c r="S152" s="294"/>
      <c r="T152" s="295" t="str">
        <f t="shared" si="9"/>
        <v/>
      </c>
      <c r="U152" s="296"/>
      <c r="V152" s="297"/>
      <c r="W152" s="298"/>
      <c r="X152" s="87" t="str">
        <f>IF(ISERROR(VLOOKUP(E152,マスタ!$H:$I,2,FALSE)),"",VLOOKUP(E152,マスタ!$H:$I,2,FALSE))</f>
        <v/>
      </c>
      <c r="Y152" s="87" t="e">
        <f t="shared" si="7"/>
        <v>#VALUE!</v>
      </c>
      <c r="Z152" s="87" t="e">
        <f t="shared" si="5"/>
        <v>#VALUE!</v>
      </c>
    </row>
    <row r="153" spans="1:26" ht="20.100000000000001" hidden="1" customHeight="1">
      <c r="A153" s="134"/>
      <c r="B153" s="135" t="str">
        <f>IF(ISERROR(VLOOKUP(C153,マスタ!$D:$E,2,FALSE)),"",VLOOKUP(C153,マスタ!$D:$E,2,FALSE))</f>
        <v/>
      </c>
      <c r="C153" s="299"/>
      <c r="D153" s="300"/>
      <c r="E153" s="136"/>
      <c r="F153" s="301"/>
      <c r="G153" s="302"/>
      <c r="H153" s="301"/>
      <c r="I153" s="303"/>
      <c r="J153" s="303"/>
      <c r="K153" s="302"/>
      <c r="L153" s="301"/>
      <c r="M153" s="303"/>
      <c r="N153" s="302"/>
      <c r="O153" s="304"/>
      <c r="P153" s="305"/>
      <c r="Q153" s="137"/>
      <c r="R153" s="304"/>
      <c r="S153" s="305"/>
      <c r="T153" s="306" t="str">
        <f t="shared" si="9"/>
        <v/>
      </c>
      <c r="U153" s="307"/>
      <c r="V153" s="308"/>
      <c r="W153" s="309"/>
      <c r="X153" s="87" t="str">
        <f>IF(ISERROR(VLOOKUP(E153,マスタ!$H:$I,2,FALSE)),"",VLOOKUP(E153,マスタ!$H:$I,2,FALSE))</f>
        <v/>
      </c>
      <c r="Y153" s="87" t="e">
        <f t="shared" si="7"/>
        <v>#VALUE!</v>
      </c>
      <c r="Z153" s="87" t="e">
        <f t="shared" si="5"/>
        <v>#VALUE!</v>
      </c>
    </row>
    <row r="154" spans="1:26" ht="20.100000000000001" hidden="1" customHeight="1">
      <c r="A154" s="8"/>
      <c r="B154" s="97" t="str">
        <f>IF(ISERROR(VLOOKUP(C154,マスタ!$D:$E,2,FALSE)),"",VLOOKUP(C154,マスタ!$D:$E,2,FALSE))</f>
        <v/>
      </c>
      <c r="C154" s="277"/>
      <c r="D154" s="278"/>
      <c r="E154" s="6"/>
      <c r="F154" s="279"/>
      <c r="G154" s="280"/>
      <c r="H154" s="279"/>
      <c r="I154" s="281"/>
      <c r="J154" s="281"/>
      <c r="K154" s="280"/>
      <c r="L154" s="279"/>
      <c r="M154" s="281"/>
      <c r="N154" s="280"/>
      <c r="O154" s="282"/>
      <c r="P154" s="283"/>
      <c r="Q154" s="109"/>
      <c r="R154" s="282"/>
      <c r="S154" s="283"/>
      <c r="T154" s="284" t="str">
        <f t="shared" si="9"/>
        <v/>
      </c>
      <c r="U154" s="285"/>
      <c r="V154" s="286"/>
      <c r="W154" s="287"/>
      <c r="X154" s="87" t="str">
        <f>IF(ISERROR(VLOOKUP(E154,マスタ!$H:$I,2,FALSE)),"",VLOOKUP(E154,マスタ!$H:$I,2,FALSE))</f>
        <v/>
      </c>
      <c r="Y154" s="87" t="e">
        <f t="shared" si="7"/>
        <v>#VALUE!</v>
      </c>
      <c r="Z154" s="87" t="e">
        <f t="shared" si="5"/>
        <v>#VALUE!</v>
      </c>
    </row>
    <row r="155" spans="1:26" ht="20.100000000000001" hidden="1" customHeight="1">
      <c r="A155" s="8"/>
      <c r="B155" s="97" t="str">
        <f>IF(ISERROR(VLOOKUP(C155,マスタ!$D:$E,2,FALSE)),"",VLOOKUP(C155,マスタ!$D:$E,2,FALSE))</f>
        <v/>
      </c>
      <c r="C155" s="277"/>
      <c r="D155" s="278"/>
      <c r="E155" s="6"/>
      <c r="F155" s="279"/>
      <c r="G155" s="280"/>
      <c r="H155" s="279"/>
      <c r="I155" s="281"/>
      <c r="J155" s="281"/>
      <c r="K155" s="280"/>
      <c r="L155" s="279"/>
      <c r="M155" s="281"/>
      <c r="N155" s="280"/>
      <c r="O155" s="282"/>
      <c r="P155" s="283"/>
      <c r="Q155" s="109"/>
      <c r="R155" s="282"/>
      <c r="S155" s="283"/>
      <c r="T155" s="284" t="str">
        <f t="shared" si="9"/>
        <v/>
      </c>
      <c r="U155" s="285"/>
      <c r="V155" s="286"/>
      <c r="W155" s="287"/>
      <c r="X155" s="87" t="str">
        <f>IF(ISERROR(VLOOKUP(E155,マスタ!$H:$I,2,FALSE)),"",VLOOKUP(E155,マスタ!$H:$I,2,FALSE))</f>
        <v/>
      </c>
      <c r="Y155" s="87" t="e">
        <f t="shared" si="7"/>
        <v>#VALUE!</v>
      </c>
      <c r="Z155" s="87" t="e">
        <f t="shared" si="5"/>
        <v>#VALUE!</v>
      </c>
    </row>
    <row r="156" spans="1:26" ht="20.100000000000001" hidden="1" customHeight="1">
      <c r="A156" s="8"/>
      <c r="B156" s="97" t="str">
        <f>IF(ISERROR(VLOOKUP(C156,マスタ!$D:$E,2,FALSE)),"",VLOOKUP(C156,マスタ!$D:$E,2,FALSE))</f>
        <v/>
      </c>
      <c r="C156" s="277"/>
      <c r="D156" s="278"/>
      <c r="E156" s="6"/>
      <c r="F156" s="279"/>
      <c r="G156" s="280"/>
      <c r="H156" s="279"/>
      <c r="I156" s="281"/>
      <c r="J156" s="281"/>
      <c r="K156" s="280"/>
      <c r="L156" s="279"/>
      <c r="M156" s="281"/>
      <c r="N156" s="280"/>
      <c r="O156" s="282"/>
      <c r="P156" s="283"/>
      <c r="Q156" s="109"/>
      <c r="R156" s="282"/>
      <c r="S156" s="283"/>
      <c r="T156" s="284" t="str">
        <f t="shared" si="9"/>
        <v/>
      </c>
      <c r="U156" s="285"/>
      <c r="V156" s="286"/>
      <c r="W156" s="287"/>
      <c r="X156" s="87" t="str">
        <f>IF(ISERROR(VLOOKUP(E156,マスタ!$H:$I,2,FALSE)),"",VLOOKUP(E156,マスタ!$H:$I,2,FALSE))</f>
        <v/>
      </c>
      <c r="Y156" s="87" t="e">
        <f t="shared" si="7"/>
        <v>#VALUE!</v>
      </c>
      <c r="Z156" s="87" t="e">
        <f t="shared" si="5"/>
        <v>#VALUE!</v>
      </c>
    </row>
    <row r="157" spans="1:26" ht="20.100000000000001" hidden="1" customHeight="1">
      <c r="A157" s="8"/>
      <c r="B157" s="97" t="str">
        <f>IF(ISERROR(VLOOKUP(C157,マスタ!$D:$E,2,FALSE)),"",VLOOKUP(C157,マスタ!$D:$E,2,FALSE))</f>
        <v/>
      </c>
      <c r="C157" s="277"/>
      <c r="D157" s="278"/>
      <c r="E157" s="6"/>
      <c r="F157" s="279"/>
      <c r="G157" s="280"/>
      <c r="H157" s="279"/>
      <c r="I157" s="281"/>
      <c r="J157" s="281"/>
      <c r="K157" s="280"/>
      <c r="L157" s="279"/>
      <c r="M157" s="281"/>
      <c r="N157" s="280"/>
      <c r="O157" s="282"/>
      <c r="P157" s="283"/>
      <c r="Q157" s="109"/>
      <c r="R157" s="282"/>
      <c r="S157" s="283"/>
      <c r="T157" s="284" t="str">
        <f t="shared" si="9"/>
        <v/>
      </c>
      <c r="U157" s="285"/>
      <c r="V157" s="286"/>
      <c r="W157" s="287"/>
      <c r="X157" s="87" t="str">
        <f>IF(ISERROR(VLOOKUP(E157,マスタ!$H:$I,2,FALSE)),"",VLOOKUP(E157,マスタ!$H:$I,2,FALSE))</f>
        <v/>
      </c>
      <c r="Y157" s="87" t="e">
        <f t="shared" si="7"/>
        <v>#VALUE!</v>
      </c>
      <c r="Z157" s="87" t="e">
        <f t="shared" si="5"/>
        <v>#VALUE!</v>
      </c>
    </row>
    <row r="158" spans="1:26" ht="20.100000000000001" hidden="1" customHeight="1">
      <c r="A158" s="8"/>
      <c r="B158" s="97" t="str">
        <f>IF(ISERROR(VLOOKUP(C158,マスタ!$D:$E,2,FALSE)),"",VLOOKUP(C158,マスタ!$D:$E,2,FALSE))</f>
        <v/>
      </c>
      <c r="C158" s="277"/>
      <c r="D158" s="278"/>
      <c r="E158" s="6"/>
      <c r="F158" s="279"/>
      <c r="G158" s="280"/>
      <c r="H158" s="279"/>
      <c r="I158" s="281"/>
      <c r="J158" s="281"/>
      <c r="K158" s="280"/>
      <c r="L158" s="279"/>
      <c r="M158" s="281"/>
      <c r="N158" s="280"/>
      <c r="O158" s="282"/>
      <c r="P158" s="283"/>
      <c r="Q158" s="109"/>
      <c r="R158" s="282"/>
      <c r="S158" s="283"/>
      <c r="T158" s="284" t="str">
        <f t="shared" si="9"/>
        <v/>
      </c>
      <c r="U158" s="285"/>
      <c r="V158" s="286"/>
      <c r="W158" s="287"/>
      <c r="X158" s="87" t="str">
        <f>IF(ISERROR(VLOOKUP(E158,マスタ!$H:$I,2,FALSE)),"",VLOOKUP(E158,マスタ!$H:$I,2,FALSE))</f>
        <v/>
      </c>
      <c r="Y158" s="87" t="e">
        <f t="shared" si="7"/>
        <v>#VALUE!</v>
      </c>
      <c r="Z158" s="87" t="e">
        <f t="shared" si="5"/>
        <v>#VALUE!</v>
      </c>
    </row>
    <row r="159" spans="1:26" ht="20.100000000000001" hidden="1" customHeight="1">
      <c r="A159" s="8"/>
      <c r="B159" s="97" t="str">
        <f>IF(ISERROR(VLOOKUP(C159,マスタ!$D:$E,2,FALSE)),"",VLOOKUP(C159,マスタ!$D:$E,2,FALSE))</f>
        <v/>
      </c>
      <c r="C159" s="277"/>
      <c r="D159" s="278"/>
      <c r="E159" s="6"/>
      <c r="F159" s="279"/>
      <c r="G159" s="280"/>
      <c r="H159" s="279"/>
      <c r="I159" s="281"/>
      <c r="J159" s="281"/>
      <c r="K159" s="280"/>
      <c r="L159" s="279"/>
      <c r="M159" s="281"/>
      <c r="N159" s="280"/>
      <c r="O159" s="282"/>
      <c r="P159" s="283"/>
      <c r="Q159" s="109"/>
      <c r="R159" s="282"/>
      <c r="S159" s="283"/>
      <c r="T159" s="284" t="str">
        <f t="shared" si="9"/>
        <v/>
      </c>
      <c r="U159" s="285"/>
      <c r="V159" s="286"/>
      <c r="W159" s="287"/>
      <c r="X159" s="87" t="str">
        <f>IF(ISERROR(VLOOKUP(E159,マスタ!$H:$I,2,FALSE)),"",VLOOKUP(E159,マスタ!$H:$I,2,FALSE))</f>
        <v/>
      </c>
      <c r="Y159" s="87" t="e">
        <f t="shared" si="7"/>
        <v>#VALUE!</v>
      </c>
      <c r="Z159" s="87" t="e">
        <f t="shared" si="5"/>
        <v>#VALUE!</v>
      </c>
    </row>
    <row r="160" spans="1:26" ht="20.100000000000001" hidden="1" customHeight="1">
      <c r="A160" s="8"/>
      <c r="B160" s="97" t="str">
        <f>IF(ISERROR(VLOOKUP(C160,マスタ!$D:$E,2,FALSE)),"",VLOOKUP(C160,マスタ!$D:$E,2,FALSE))</f>
        <v/>
      </c>
      <c r="C160" s="277"/>
      <c r="D160" s="278"/>
      <c r="E160" s="6"/>
      <c r="F160" s="279"/>
      <c r="G160" s="280"/>
      <c r="H160" s="279"/>
      <c r="I160" s="281"/>
      <c r="J160" s="281"/>
      <c r="K160" s="280"/>
      <c r="L160" s="279"/>
      <c r="M160" s="281"/>
      <c r="N160" s="280"/>
      <c r="O160" s="282"/>
      <c r="P160" s="283"/>
      <c r="Q160" s="109"/>
      <c r="R160" s="282"/>
      <c r="S160" s="283"/>
      <c r="T160" s="284" t="str">
        <f t="shared" si="9"/>
        <v/>
      </c>
      <c r="U160" s="285"/>
      <c r="V160" s="286"/>
      <c r="W160" s="287"/>
      <c r="X160" s="87" t="str">
        <f>IF(ISERROR(VLOOKUP(E160,マスタ!$H:$I,2,FALSE)),"",VLOOKUP(E160,マスタ!$H:$I,2,FALSE))</f>
        <v/>
      </c>
      <c r="Y160" s="87" t="e">
        <f t="shared" si="7"/>
        <v>#VALUE!</v>
      </c>
      <c r="Z160" s="87" t="e">
        <f t="shared" si="5"/>
        <v>#VALUE!</v>
      </c>
    </row>
    <row r="161" spans="1:26" ht="20.100000000000001" hidden="1" customHeight="1">
      <c r="A161" s="8"/>
      <c r="B161" s="97" t="str">
        <f>IF(ISERROR(VLOOKUP(C161,マスタ!$D:$E,2,FALSE)),"",VLOOKUP(C161,マスタ!$D:$E,2,FALSE))</f>
        <v/>
      </c>
      <c r="C161" s="277"/>
      <c r="D161" s="278"/>
      <c r="E161" s="6"/>
      <c r="F161" s="279"/>
      <c r="G161" s="280"/>
      <c r="H161" s="279"/>
      <c r="I161" s="281"/>
      <c r="J161" s="281"/>
      <c r="K161" s="280"/>
      <c r="L161" s="279"/>
      <c r="M161" s="281"/>
      <c r="N161" s="280"/>
      <c r="O161" s="282"/>
      <c r="P161" s="283"/>
      <c r="Q161" s="109"/>
      <c r="R161" s="282"/>
      <c r="S161" s="283"/>
      <c r="T161" s="284" t="str">
        <f t="shared" si="9"/>
        <v/>
      </c>
      <c r="U161" s="285"/>
      <c r="V161" s="286"/>
      <c r="W161" s="287"/>
      <c r="X161" s="87" t="str">
        <f>IF(ISERROR(VLOOKUP(E161,マスタ!$H:$I,2,FALSE)),"",VLOOKUP(E161,マスタ!$H:$I,2,FALSE))</f>
        <v/>
      </c>
      <c r="Y161" s="87" t="e">
        <f t="shared" si="7"/>
        <v>#VALUE!</v>
      </c>
      <c r="Z161" s="87" t="e">
        <f t="shared" si="5"/>
        <v>#VALUE!</v>
      </c>
    </row>
    <row r="162" spans="1:26" ht="20.100000000000001" hidden="1" customHeight="1">
      <c r="A162" s="8"/>
      <c r="B162" s="97" t="str">
        <f>IF(ISERROR(VLOOKUP(C162,マスタ!$D:$E,2,FALSE)),"",VLOOKUP(C162,マスタ!$D:$E,2,FALSE))</f>
        <v/>
      </c>
      <c r="C162" s="277"/>
      <c r="D162" s="278"/>
      <c r="E162" s="6"/>
      <c r="F162" s="279"/>
      <c r="G162" s="280"/>
      <c r="H162" s="279"/>
      <c r="I162" s="281"/>
      <c r="J162" s="281"/>
      <c r="K162" s="280"/>
      <c r="L162" s="279"/>
      <c r="M162" s="281"/>
      <c r="N162" s="280"/>
      <c r="O162" s="282"/>
      <c r="P162" s="283"/>
      <c r="Q162" s="109"/>
      <c r="R162" s="282"/>
      <c r="S162" s="283"/>
      <c r="T162" s="284" t="str">
        <f t="shared" si="9"/>
        <v/>
      </c>
      <c r="U162" s="285"/>
      <c r="V162" s="286"/>
      <c r="W162" s="287"/>
      <c r="X162" s="87" t="str">
        <f>IF(ISERROR(VLOOKUP(E162,マスタ!$H:$I,2,FALSE)),"",VLOOKUP(E162,マスタ!$H:$I,2,FALSE))</f>
        <v/>
      </c>
      <c r="Y162" s="87" t="e">
        <f t="shared" si="7"/>
        <v>#VALUE!</v>
      </c>
      <c r="Z162" s="87" t="e">
        <f t="shared" si="5"/>
        <v>#VALUE!</v>
      </c>
    </row>
    <row r="163" spans="1:26" ht="20.100000000000001" hidden="1" customHeight="1">
      <c r="A163" s="8"/>
      <c r="B163" s="97" t="str">
        <f>IF(ISERROR(VLOOKUP(C163,マスタ!$D:$E,2,FALSE)),"",VLOOKUP(C163,マスタ!$D:$E,2,FALSE))</f>
        <v/>
      </c>
      <c r="C163" s="277"/>
      <c r="D163" s="278"/>
      <c r="E163" s="6"/>
      <c r="F163" s="279"/>
      <c r="G163" s="280"/>
      <c r="H163" s="279"/>
      <c r="I163" s="281"/>
      <c r="J163" s="281"/>
      <c r="K163" s="280"/>
      <c r="L163" s="279"/>
      <c r="M163" s="281"/>
      <c r="N163" s="280"/>
      <c r="O163" s="282"/>
      <c r="P163" s="283"/>
      <c r="Q163" s="109"/>
      <c r="R163" s="282"/>
      <c r="S163" s="283"/>
      <c r="T163" s="284" t="str">
        <f t="shared" si="9"/>
        <v/>
      </c>
      <c r="U163" s="285"/>
      <c r="V163" s="286"/>
      <c r="W163" s="287"/>
      <c r="X163" s="87" t="str">
        <f>IF(ISERROR(VLOOKUP(E163,マスタ!$H:$I,2,FALSE)),"",VLOOKUP(E163,マスタ!$H:$I,2,FALSE))</f>
        <v/>
      </c>
      <c r="Y163" s="87" t="e">
        <f t="shared" si="7"/>
        <v>#VALUE!</v>
      </c>
      <c r="Z163" s="87" t="e">
        <f t="shared" si="5"/>
        <v>#VALUE!</v>
      </c>
    </row>
    <row r="164" spans="1:26" ht="20.100000000000001" hidden="1" customHeight="1">
      <c r="A164" s="8"/>
      <c r="B164" s="97" t="str">
        <f>IF(ISERROR(VLOOKUP(C164,マスタ!$D:$E,2,FALSE)),"",VLOOKUP(C164,マスタ!$D:$E,2,FALSE))</f>
        <v/>
      </c>
      <c r="C164" s="277"/>
      <c r="D164" s="278"/>
      <c r="E164" s="6"/>
      <c r="F164" s="279"/>
      <c r="G164" s="280"/>
      <c r="H164" s="279"/>
      <c r="I164" s="281"/>
      <c r="J164" s="281"/>
      <c r="K164" s="280"/>
      <c r="L164" s="279"/>
      <c r="M164" s="281"/>
      <c r="N164" s="280"/>
      <c r="O164" s="282"/>
      <c r="P164" s="283"/>
      <c r="Q164" s="109"/>
      <c r="R164" s="282"/>
      <c r="S164" s="283"/>
      <c r="T164" s="284" t="str">
        <f t="shared" si="9"/>
        <v/>
      </c>
      <c r="U164" s="285"/>
      <c r="V164" s="286"/>
      <c r="W164" s="287"/>
      <c r="X164" s="87" t="str">
        <f>IF(ISERROR(VLOOKUP(E164,マスタ!$H:$I,2,FALSE)),"",VLOOKUP(E164,マスタ!$H:$I,2,FALSE))</f>
        <v/>
      </c>
      <c r="Y164" s="87" t="e">
        <f t="shared" si="7"/>
        <v>#VALUE!</v>
      </c>
      <c r="Z164" s="87" t="e">
        <f t="shared" si="5"/>
        <v>#VALUE!</v>
      </c>
    </row>
    <row r="165" spans="1:26" ht="20.100000000000001" hidden="1" customHeight="1">
      <c r="A165" s="8"/>
      <c r="B165" s="97" t="str">
        <f>IF(ISERROR(VLOOKUP(C165,マスタ!$D:$E,2,FALSE)),"",VLOOKUP(C165,マスタ!$D:$E,2,FALSE))</f>
        <v/>
      </c>
      <c r="C165" s="277"/>
      <c r="D165" s="278"/>
      <c r="E165" s="6"/>
      <c r="F165" s="279"/>
      <c r="G165" s="280"/>
      <c r="H165" s="279"/>
      <c r="I165" s="281"/>
      <c r="J165" s="281"/>
      <c r="K165" s="280"/>
      <c r="L165" s="279"/>
      <c r="M165" s="281"/>
      <c r="N165" s="280"/>
      <c r="O165" s="282"/>
      <c r="P165" s="283"/>
      <c r="Q165" s="109"/>
      <c r="R165" s="282"/>
      <c r="S165" s="283"/>
      <c r="T165" s="284" t="str">
        <f t="shared" si="9"/>
        <v/>
      </c>
      <c r="U165" s="285"/>
      <c r="V165" s="286"/>
      <c r="W165" s="287"/>
      <c r="X165" s="87" t="str">
        <f>IF(ISERROR(VLOOKUP(E165,マスタ!$H:$I,2,FALSE)),"",VLOOKUP(E165,マスタ!$H:$I,2,FALSE))</f>
        <v/>
      </c>
      <c r="Y165" s="87" t="e">
        <f t="shared" si="7"/>
        <v>#VALUE!</v>
      </c>
      <c r="Z165" s="87" t="e">
        <f t="shared" si="5"/>
        <v>#VALUE!</v>
      </c>
    </row>
    <row r="166" spans="1:26" ht="20.100000000000001" hidden="1" customHeight="1">
      <c r="A166" s="8"/>
      <c r="B166" s="97" t="str">
        <f>IF(ISERROR(VLOOKUP(C166,マスタ!$D:$E,2,FALSE)),"",VLOOKUP(C166,マスタ!$D:$E,2,FALSE))</f>
        <v/>
      </c>
      <c r="C166" s="277"/>
      <c r="D166" s="278"/>
      <c r="E166" s="6"/>
      <c r="F166" s="279"/>
      <c r="G166" s="280"/>
      <c r="H166" s="279"/>
      <c r="I166" s="281"/>
      <c r="J166" s="281"/>
      <c r="K166" s="280"/>
      <c r="L166" s="279"/>
      <c r="M166" s="281"/>
      <c r="N166" s="280"/>
      <c r="O166" s="282"/>
      <c r="P166" s="283"/>
      <c r="Q166" s="109"/>
      <c r="R166" s="282"/>
      <c r="S166" s="283"/>
      <c r="T166" s="284" t="str">
        <f t="shared" si="9"/>
        <v/>
      </c>
      <c r="U166" s="285"/>
      <c r="V166" s="286"/>
      <c r="W166" s="287"/>
      <c r="X166" s="87" t="str">
        <f>IF(ISERROR(VLOOKUP(E166,マスタ!$H:$I,2,FALSE)),"",VLOOKUP(E166,マスタ!$H:$I,2,FALSE))</f>
        <v/>
      </c>
      <c r="Y166" s="87" t="e">
        <f t="shared" si="7"/>
        <v>#VALUE!</v>
      </c>
      <c r="Z166" s="87" t="e">
        <f t="shared" si="5"/>
        <v>#VALUE!</v>
      </c>
    </row>
    <row r="167" spans="1:26" ht="20.100000000000001" hidden="1" customHeight="1">
      <c r="A167" s="8"/>
      <c r="B167" s="97" t="str">
        <f>IF(ISERROR(VLOOKUP(C167,マスタ!$D:$E,2,FALSE)),"",VLOOKUP(C167,マスタ!$D:$E,2,FALSE))</f>
        <v/>
      </c>
      <c r="C167" s="277"/>
      <c r="D167" s="278"/>
      <c r="E167" s="6"/>
      <c r="F167" s="279"/>
      <c r="G167" s="280"/>
      <c r="H167" s="279"/>
      <c r="I167" s="281"/>
      <c r="J167" s="281"/>
      <c r="K167" s="280"/>
      <c r="L167" s="279"/>
      <c r="M167" s="281"/>
      <c r="N167" s="280"/>
      <c r="O167" s="282"/>
      <c r="P167" s="283"/>
      <c r="Q167" s="109"/>
      <c r="R167" s="282"/>
      <c r="S167" s="283"/>
      <c r="T167" s="284" t="str">
        <f t="shared" si="9"/>
        <v/>
      </c>
      <c r="U167" s="285"/>
      <c r="V167" s="286"/>
      <c r="W167" s="287"/>
      <c r="X167" s="87" t="str">
        <f>IF(ISERROR(VLOOKUP(E167,マスタ!$H:$I,2,FALSE)),"",VLOOKUP(E167,マスタ!$H:$I,2,FALSE))</f>
        <v/>
      </c>
      <c r="Y167" s="87" t="e">
        <f t="shared" si="7"/>
        <v>#VALUE!</v>
      </c>
      <c r="Z167" s="87" t="e">
        <f t="shared" si="5"/>
        <v>#VALUE!</v>
      </c>
    </row>
    <row r="168" spans="1:26" ht="20.100000000000001" hidden="1" customHeight="1">
      <c r="A168" s="8"/>
      <c r="B168" s="97" t="str">
        <f>IF(ISERROR(VLOOKUP(C168,マスタ!$D:$E,2,FALSE)),"",VLOOKUP(C168,マスタ!$D:$E,2,FALSE))</f>
        <v/>
      </c>
      <c r="C168" s="277"/>
      <c r="D168" s="278"/>
      <c r="E168" s="6"/>
      <c r="F168" s="279"/>
      <c r="G168" s="280"/>
      <c r="H168" s="279"/>
      <c r="I168" s="281"/>
      <c r="J168" s="281"/>
      <c r="K168" s="280"/>
      <c r="L168" s="279"/>
      <c r="M168" s="281"/>
      <c r="N168" s="280"/>
      <c r="O168" s="282"/>
      <c r="P168" s="283"/>
      <c r="Q168" s="109"/>
      <c r="R168" s="282"/>
      <c r="S168" s="283"/>
      <c r="T168" s="284" t="str">
        <f t="shared" si="9"/>
        <v/>
      </c>
      <c r="U168" s="285"/>
      <c r="V168" s="286"/>
      <c r="W168" s="287"/>
      <c r="X168" s="87" t="str">
        <f>IF(ISERROR(VLOOKUP(E168,マスタ!$H:$I,2,FALSE)),"",VLOOKUP(E168,マスタ!$H:$I,2,FALSE))</f>
        <v/>
      </c>
      <c r="Y168" s="87" t="e">
        <f t="shared" si="7"/>
        <v>#VALUE!</v>
      </c>
      <c r="Z168" s="87" t="e">
        <f t="shared" si="5"/>
        <v>#VALUE!</v>
      </c>
    </row>
    <row r="169" spans="1:26" ht="20.100000000000001" hidden="1" customHeight="1">
      <c r="A169" s="8"/>
      <c r="B169" s="97" t="str">
        <f>IF(ISERROR(VLOOKUP(C169,マスタ!$D:$E,2,FALSE)),"",VLOOKUP(C169,マスタ!$D:$E,2,FALSE))</f>
        <v/>
      </c>
      <c r="C169" s="277"/>
      <c r="D169" s="278"/>
      <c r="E169" s="6"/>
      <c r="F169" s="279"/>
      <c r="G169" s="280"/>
      <c r="H169" s="279"/>
      <c r="I169" s="281"/>
      <c r="J169" s="281"/>
      <c r="K169" s="280"/>
      <c r="L169" s="279"/>
      <c r="M169" s="281"/>
      <c r="N169" s="280"/>
      <c r="O169" s="282"/>
      <c r="P169" s="283"/>
      <c r="Q169" s="109"/>
      <c r="R169" s="282"/>
      <c r="S169" s="283"/>
      <c r="T169" s="284" t="str">
        <f t="shared" si="9"/>
        <v/>
      </c>
      <c r="U169" s="285"/>
      <c r="V169" s="286"/>
      <c r="W169" s="287"/>
      <c r="X169" s="87" t="str">
        <f>IF(ISERROR(VLOOKUP(E169,マスタ!$H:$I,2,FALSE)),"",VLOOKUP(E169,マスタ!$H:$I,2,FALSE))</f>
        <v/>
      </c>
      <c r="Y169" s="87" t="e">
        <f t="shared" si="7"/>
        <v>#VALUE!</v>
      </c>
      <c r="Z169" s="87" t="e">
        <f t="shared" si="5"/>
        <v>#VALUE!</v>
      </c>
    </row>
    <row r="170" spans="1:26" ht="20.100000000000001" hidden="1" customHeight="1">
      <c r="A170" s="8"/>
      <c r="B170" s="97" t="str">
        <f>IF(ISERROR(VLOOKUP(C170,マスタ!$D:$E,2,FALSE)),"",VLOOKUP(C170,マスタ!$D:$E,2,FALSE))</f>
        <v/>
      </c>
      <c r="C170" s="277"/>
      <c r="D170" s="278"/>
      <c r="E170" s="6"/>
      <c r="F170" s="279"/>
      <c r="G170" s="280"/>
      <c r="H170" s="279"/>
      <c r="I170" s="281"/>
      <c r="J170" s="281"/>
      <c r="K170" s="280"/>
      <c r="L170" s="279"/>
      <c r="M170" s="281"/>
      <c r="N170" s="280"/>
      <c r="O170" s="282"/>
      <c r="P170" s="283"/>
      <c r="Q170" s="109"/>
      <c r="R170" s="282"/>
      <c r="S170" s="283"/>
      <c r="T170" s="284" t="str">
        <f t="shared" si="9"/>
        <v/>
      </c>
      <c r="U170" s="285"/>
      <c r="V170" s="286"/>
      <c r="W170" s="287"/>
      <c r="X170" s="87" t="str">
        <f>IF(ISERROR(VLOOKUP(E170,マスタ!$H:$I,2,FALSE)),"",VLOOKUP(E170,マスタ!$H:$I,2,FALSE))</f>
        <v/>
      </c>
      <c r="Y170" s="87" t="e">
        <f t="shared" si="7"/>
        <v>#VALUE!</v>
      </c>
      <c r="Z170" s="87" t="e">
        <f t="shared" si="5"/>
        <v>#VALUE!</v>
      </c>
    </row>
    <row r="171" spans="1:26" ht="20.100000000000001" hidden="1" customHeight="1">
      <c r="A171" s="8"/>
      <c r="B171" s="97" t="str">
        <f>IF(ISERROR(VLOOKUP(C171,マスタ!$D:$E,2,FALSE)),"",VLOOKUP(C171,マスタ!$D:$E,2,FALSE))</f>
        <v/>
      </c>
      <c r="C171" s="277"/>
      <c r="D171" s="278"/>
      <c r="E171" s="6"/>
      <c r="F171" s="279"/>
      <c r="G171" s="280"/>
      <c r="H171" s="279"/>
      <c r="I171" s="281"/>
      <c r="J171" s="281"/>
      <c r="K171" s="280"/>
      <c r="L171" s="279"/>
      <c r="M171" s="281"/>
      <c r="N171" s="280"/>
      <c r="O171" s="282"/>
      <c r="P171" s="283"/>
      <c r="Q171" s="109"/>
      <c r="R171" s="282"/>
      <c r="S171" s="283"/>
      <c r="T171" s="284" t="str">
        <f t="shared" si="9"/>
        <v/>
      </c>
      <c r="U171" s="285"/>
      <c r="V171" s="286"/>
      <c r="W171" s="287"/>
      <c r="X171" s="87" t="str">
        <f>IF(ISERROR(VLOOKUP(E171,マスタ!$H:$I,2,FALSE)),"",VLOOKUP(E171,マスタ!$H:$I,2,FALSE))</f>
        <v/>
      </c>
      <c r="Y171" s="87" t="e">
        <f t="shared" si="7"/>
        <v>#VALUE!</v>
      </c>
      <c r="Z171" s="87" t="e">
        <f t="shared" si="5"/>
        <v>#VALUE!</v>
      </c>
    </row>
    <row r="172" spans="1:26" ht="20.100000000000001" hidden="1" customHeight="1">
      <c r="A172" s="8"/>
      <c r="B172" s="97" t="str">
        <f>IF(ISERROR(VLOOKUP(C172,マスタ!$D:$E,2,FALSE)),"",VLOOKUP(C172,マスタ!$D:$E,2,FALSE))</f>
        <v/>
      </c>
      <c r="C172" s="277"/>
      <c r="D172" s="278"/>
      <c r="E172" s="6"/>
      <c r="F172" s="279"/>
      <c r="G172" s="280"/>
      <c r="H172" s="279"/>
      <c r="I172" s="281"/>
      <c r="J172" s="281"/>
      <c r="K172" s="280"/>
      <c r="L172" s="279"/>
      <c r="M172" s="281"/>
      <c r="N172" s="280"/>
      <c r="O172" s="282"/>
      <c r="P172" s="283"/>
      <c r="Q172" s="109"/>
      <c r="R172" s="282"/>
      <c r="S172" s="283"/>
      <c r="T172" s="284" t="str">
        <f t="shared" si="9"/>
        <v/>
      </c>
      <c r="U172" s="285"/>
      <c r="V172" s="286"/>
      <c r="W172" s="287"/>
      <c r="X172" s="87" t="str">
        <f>IF(ISERROR(VLOOKUP(E172,マスタ!$H:$I,2,FALSE)),"",VLOOKUP(E172,マスタ!$H:$I,2,FALSE))</f>
        <v/>
      </c>
      <c r="Y172" s="87" t="e">
        <f t="shared" si="7"/>
        <v>#VALUE!</v>
      </c>
      <c r="Z172" s="87" t="e">
        <f t="shared" si="5"/>
        <v>#VALUE!</v>
      </c>
    </row>
    <row r="173" spans="1:26" ht="20.100000000000001" hidden="1" customHeight="1">
      <c r="A173" s="8"/>
      <c r="B173" s="97" t="str">
        <f>IF(ISERROR(VLOOKUP(C173,マスタ!$D:$E,2,FALSE)),"",VLOOKUP(C173,マスタ!$D:$E,2,FALSE))</f>
        <v/>
      </c>
      <c r="C173" s="277"/>
      <c r="D173" s="278"/>
      <c r="E173" s="6"/>
      <c r="F173" s="279"/>
      <c r="G173" s="280"/>
      <c r="H173" s="279"/>
      <c r="I173" s="281"/>
      <c r="J173" s="281"/>
      <c r="K173" s="280"/>
      <c r="L173" s="279"/>
      <c r="M173" s="281"/>
      <c r="N173" s="280"/>
      <c r="O173" s="282"/>
      <c r="P173" s="283"/>
      <c r="Q173" s="109"/>
      <c r="R173" s="282"/>
      <c r="S173" s="283"/>
      <c r="T173" s="284" t="str">
        <f t="shared" si="9"/>
        <v/>
      </c>
      <c r="U173" s="285"/>
      <c r="V173" s="286"/>
      <c r="W173" s="287"/>
      <c r="X173" s="87" t="str">
        <f>IF(ISERROR(VLOOKUP(E173,マスタ!$H:$I,2,FALSE)),"",VLOOKUP(E173,マスタ!$H:$I,2,FALSE))</f>
        <v/>
      </c>
      <c r="Y173" s="87" t="e">
        <f t="shared" si="7"/>
        <v>#VALUE!</v>
      </c>
      <c r="Z173" s="87" t="e">
        <f t="shared" si="5"/>
        <v>#VALUE!</v>
      </c>
    </row>
    <row r="174" spans="1:26" ht="20.100000000000001" hidden="1" customHeight="1">
      <c r="A174" s="8"/>
      <c r="B174" s="97" t="str">
        <f>IF(ISERROR(VLOOKUP(C174,マスタ!$D:$E,2,FALSE)),"",VLOOKUP(C174,マスタ!$D:$E,2,FALSE))</f>
        <v/>
      </c>
      <c r="C174" s="277"/>
      <c r="D174" s="278"/>
      <c r="E174" s="6"/>
      <c r="F174" s="279"/>
      <c r="G174" s="280"/>
      <c r="H174" s="279"/>
      <c r="I174" s="281"/>
      <c r="J174" s="281"/>
      <c r="K174" s="280"/>
      <c r="L174" s="279"/>
      <c r="M174" s="281"/>
      <c r="N174" s="280"/>
      <c r="O174" s="282"/>
      <c r="P174" s="283"/>
      <c r="Q174" s="109"/>
      <c r="R174" s="282"/>
      <c r="S174" s="283"/>
      <c r="T174" s="284" t="str">
        <f t="shared" si="9"/>
        <v/>
      </c>
      <c r="U174" s="285"/>
      <c r="V174" s="286"/>
      <c r="W174" s="287"/>
      <c r="X174" s="87" t="str">
        <f>IF(ISERROR(VLOOKUP(E174,マスタ!$H:$I,2,FALSE)),"",VLOOKUP(E174,マスタ!$H:$I,2,FALSE))</f>
        <v/>
      </c>
      <c r="Y174" s="87" t="e">
        <f t="shared" si="7"/>
        <v>#VALUE!</v>
      </c>
      <c r="Z174" s="87" t="e">
        <f t="shared" si="5"/>
        <v>#VALUE!</v>
      </c>
    </row>
    <row r="175" spans="1:26" ht="20.100000000000001" hidden="1" customHeight="1">
      <c r="A175" s="8"/>
      <c r="B175" s="97" t="str">
        <f>IF(ISERROR(VLOOKUP(C175,マスタ!$D:$E,2,FALSE)),"",VLOOKUP(C175,マスタ!$D:$E,2,FALSE))</f>
        <v/>
      </c>
      <c r="C175" s="277"/>
      <c r="D175" s="278"/>
      <c r="E175" s="6"/>
      <c r="F175" s="279"/>
      <c r="G175" s="280"/>
      <c r="H175" s="279"/>
      <c r="I175" s="281"/>
      <c r="J175" s="281"/>
      <c r="K175" s="280"/>
      <c r="L175" s="279"/>
      <c r="M175" s="281"/>
      <c r="N175" s="280"/>
      <c r="O175" s="282"/>
      <c r="P175" s="283"/>
      <c r="Q175" s="109"/>
      <c r="R175" s="282"/>
      <c r="S175" s="283"/>
      <c r="T175" s="284" t="str">
        <f t="shared" si="9"/>
        <v/>
      </c>
      <c r="U175" s="285"/>
      <c r="V175" s="286"/>
      <c r="W175" s="287"/>
      <c r="X175" s="87" t="str">
        <f>IF(ISERROR(VLOOKUP(E175,マスタ!$H:$I,2,FALSE)),"",VLOOKUP(E175,マスタ!$H:$I,2,FALSE))</f>
        <v/>
      </c>
      <c r="Y175" s="87" t="e">
        <f t="shared" si="7"/>
        <v>#VALUE!</v>
      </c>
      <c r="Z175" s="87" t="e">
        <f t="shared" si="5"/>
        <v>#VALUE!</v>
      </c>
    </row>
    <row r="176" spans="1:26" ht="20.100000000000001" hidden="1" customHeight="1">
      <c r="A176" s="8"/>
      <c r="B176" s="97" t="str">
        <f>IF(ISERROR(VLOOKUP(C176,マスタ!$D:$E,2,FALSE)),"",VLOOKUP(C176,マスタ!$D:$E,2,FALSE))</f>
        <v/>
      </c>
      <c r="C176" s="277"/>
      <c r="D176" s="278"/>
      <c r="E176" s="6"/>
      <c r="F176" s="279"/>
      <c r="G176" s="280"/>
      <c r="H176" s="279"/>
      <c r="I176" s="281"/>
      <c r="J176" s="281"/>
      <c r="K176" s="280"/>
      <c r="L176" s="279"/>
      <c r="M176" s="281"/>
      <c r="N176" s="280"/>
      <c r="O176" s="282"/>
      <c r="P176" s="283"/>
      <c r="Q176" s="109"/>
      <c r="R176" s="282"/>
      <c r="S176" s="283"/>
      <c r="T176" s="284" t="str">
        <f t="shared" si="9"/>
        <v/>
      </c>
      <c r="U176" s="285"/>
      <c r="V176" s="286"/>
      <c r="W176" s="287"/>
      <c r="X176" s="87" t="str">
        <f>IF(ISERROR(VLOOKUP(E176,マスタ!$H:$I,2,FALSE)),"",VLOOKUP(E176,マスタ!$H:$I,2,FALSE))</f>
        <v/>
      </c>
      <c r="Y176" s="87" t="e">
        <f t="shared" si="7"/>
        <v>#VALUE!</v>
      </c>
      <c r="Z176" s="87" t="e">
        <f t="shared" si="5"/>
        <v>#VALUE!</v>
      </c>
    </row>
    <row r="177" spans="1:26" ht="20.100000000000001" hidden="1" customHeight="1">
      <c r="A177" s="8"/>
      <c r="B177" s="97" t="str">
        <f>IF(ISERROR(VLOOKUP(C177,マスタ!$D:$E,2,FALSE)),"",VLOOKUP(C177,マスタ!$D:$E,2,FALSE))</f>
        <v/>
      </c>
      <c r="C177" s="277"/>
      <c r="D177" s="278"/>
      <c r="E177" s="6"/>
      <c r="F177" s="279"/>
      <c r="G177" s="280"/>
      <c r="H177" s="279"/>
      <c r="I177" s="281"/>
      <c r="J177" s="281"/>
      <c r="K177" s="280"/>
      <c r="L177" s="279"/>
      <c r="M177" s="281"/>
      <c r="N177" s="280"/>
      <c r="O177" s="282"/>
      <c r="P177" s="283"/>
      <c r="Q177" s="109"/>
      <c r="R177" s="282"/>
      <c r="S177" s="283"/>
      <c r="T177" s="284" t="str">
        <f t="shared" si="9"/>
        <v/>
      </c>
      <c r="U177" s="285"/>
      <c r="V177" s="286"/>
      <c r="W177" s="287"/>
      <c r="X177" s="87" t="str">
        <f>IF(ISERROR(VLOOKUP(E177,マスタ!$H:$I,2,FALSE)),"",VLOOKUP(E177,マスタ!$H:$I,2,FALSE))</f>
        <v/>
      </c>
      <c r="Y177" s="87" t="e">
        <f t="shared" si="7"/>
        <v>#VALUE!</v>
      </c>
      <c r="Z177" s="87" t="e">
        <f t="shared" si="5"/>
        <v>#VALUE!</v>
      </c>
    </row>
    <row r="178" spans="1:26" ht="20.100000000000001" hidden="1" customHeight="1">
      <c r="A178" s="8"/>
      <c r="B178" s="97" t="str">
        <f>IF(ISERROR(VLOOKUP(C178,マスタ!$D:$E,2,FALSE)),"",VLOOKUP(C178,マスタ!$D:$E,2,FALSE))</f>
        <v/>
      </c>
      <c r="C178" s="277"/>
      <c r="D178" s="278"/>
      <c r="E178" s="6"/>
      <c r="F178" s="279"/>
      <c r="G178" s="280"/>
      <c r="H178" s="279"/>
      <c r="I178" s="281"/>
      <c r="J178" s="281"/>
      <c r="K178" s="280"/>
      <c r="L178" s="279"/>
      <c r="M178" s="281"/>
      <c r="N178" s="280"/>
      <c r="O178" s="282"/>
      <c r="P178" s="283"/>
      <c r="Q178" s="109"/>
      <c r="R178" s="282"/>
      <c r="S178" s="283"/>
      <c r="T178" s="284" t="str">
        <f t="shared" si="9"/>
        <v/>
      </c>
      <c r="U178" s="285"/>
      <c r="V178" s="286"/>
      <c r="W178" s="287"/>
      <c r="X178" s="87" t="str">
        <f>IF(ISERROR(VLOOKUP(E178,マスタ!$H:$I,2,FALSE)),"",VLOOKUP(E178,マスタ!$H:$I,2,FALSE))</f>
        <v/>
      </c>
      <c r="Y178" s="87" t="e">
        <f t="shared" si="7"/>
        <v>#VALUE!</v>
      </c>
      <c r="Z178" s="87" t="e">
        <f t="shared" si="5"/>
        <v>#VALUE!</v>
      </c>
    </row>
    <row r="179" spans="1:26" ht="20.100000000000001" hidden="1" customHeight="1">
      <c r="A179" s="8"/>
      <c r="B179" s="97" t="str">
        <f>IF(ISERROR(VLOOKUP(C179,マスタ!$D:$E,2,FALSE)),"",VLOOKUP(C179,マスタ!$D:$E,2,FALSE))</f>
        <v/>
      </c>
      <c r="C179" s="277"/>
      <c r="D179" s="278"/>
      <c r="E179" s="6"/>
      <c r="F179" s="279"/>
      <c r="G179" s="280"/>
      <c r="H179" s="279"/>
      <c r="I179" s="281"/>
      <c r="J179" s="281"/>
      <c r="K179" s="280"/>
      <c r="L179" s="279"/>
      <c r="M179" s="281"/>
      <c r="N179" s="280"/>
      <c r="O179" s="282"/>
      <c r="P179" s="283"/>
      <c r="Q179" s="109"/>
      <c r="R179" s="282"/>
      <c r="S179" s="283"/>
      <c r="T179" s="284" t="str">
        <f t="shared" si="9"/>
        <v/>
      </c>
      <c r="U179" s="285"/>
      <c r="V179" s="286"/>
      <c r="W179" s="287"/>
      <c r="X179" s="87" t="str">
        <f>IF(ISERROR(VLOOKUP(E179,マスタ!$H:$I,2,FALSE)),"",VLOOKUP(E179,マスタ!$H:$I,2,FALSE))</f>
        <v/>
      </c>
      <c r="Y179" s="87" t="e">
        <f t="shared" si="7"/>
        <v>#VALUE!</v>
      </c>
      <c r="Z179" s="87" t="e">
        <f t="shared" si="5"/>
        <v>#VALUE!</v>
      </c>
    </row>
    <row r="180" spans="1:26" ht="20.100000000000001" hidden="1" customHeight="1">
      <c r="A180" s="8"/>
      <c r="B180" s="97" t="str">
        <f>IF(ISERROR(VLOOKUP(C180,マスタ!$D:$E,2,FALSE)),"",VLOOKUP(C180,マスタ!$D:$E,2,FALSE))</f>
        <v/>
      </c>
      <c r="C180" s="277"/>
      <c r="D180" s="278"/>
      <c r="E180" s="6"/>
      <c r="F180" s="279"/>
      <c r="G180" s="280"/>
      <c r="H180" s="279"/>
      <c r="I180" s="281"/>
      <c r="J180" s="281"/>
      <c r="K180" s="280"/>
      <c r="L180" s="279"/>
      <c r="M180" s="281"/>
      <c r="N180" s="280"/>
      <c r="O180" s="282"/>
      <c r="P180" s="283"/>
      <c r="Q180" s="109"/>
      <c r="R180" s="282"/>
      <c r="S180" s="283"/>
      <c r="T180" s="284" t="str">
        <f t="shared" si="9"/>
        <v/>
      </c>
      <c r="U180" s="285"/>
      <c r="V180" s="286"/>
      <c r="W180" s="287"/>
      <c r="X180" s="87" t="str">
        <f>IF(ISERROR(VLOOKUP(E180,マスタ!$H:$I,2,FALSE)),"",VLOOKUP(E180,マスタ!$H:$I,2,FALSE))</f>
        <v/>
      </c>
      <c r="Y180" s="87" t="e">
        <f t="shared" si="7"/>
        <v>#VALUE!</v>
      </c>
      <c r="Z180" s="87" t="e">
        <f t="shared" si="5"/>
        <v>#VALUE!</v>
      </c>
    </row>
    <row r="181" spans="1:26" ht="20.100000000000001" hidden="1" customHeight="1">
      <c r="A181" s="145"/>
      <c r="B181" s="146" t="str">
        <f>IF(ISERROR(VLOOKUP(C181,マスタ!$D:$E,2,FALSE)),"",VLOOKUP(C181,マスタ!$D:$E,2,FALSE))</f>
        <v/>
      </c>
      <c r="C181" s="288"/>
      <c r="D181" s="289"/>
      <c r="E181" s="147"/>
      <c r="F181" s="290"/>
      <c r="G181" s="291"/>
      <c r="H181" s="290"/>
      <c r="I181" s="292"/>
      <c r="J181" s="292"/>
      <c r="K181" s="291"/>
      <c r="L181" s="290"/>
      <c r="M181" s="292"/>
      <c r="N181" s="291"/>
      <c r="O181" s="293"/>
      <c r="P181" s="294"/>
      <c r="Q181" s="148"/>
      <c r="R181" s="293"/>
      <c r="S181" s="294"/>
      <c r="T181" s="295" t="str">
        <f t="shared" si="9"/>
        <v/>
      </c>
      <c r="U181" s="296"/>
      <c r="V181" s="297"/>
      <c r="W181" s="298"/>
      <c r="X181" s="87" t="str">
        <f>IF(ISERROR(VLOOKUP(E181,マスタ!$H:$I,2,FALSE)),"",VLOOKUP(E181,マスタ!$H:$I,2,FALSE))</f>
        <v/>
      </c>
      <c r="Y181" s="87" t="e">
        <f t="shared" si="7"/>
        <v>#VALUE!</v>
      </c>
      <c r="Z181" s="87" t="e">
        <f t="shared" si="5"/>
        <v>#VALUE!</v>
      </c>
    </row>
    <row r="182" spans="1:26" ht="20.100000000000001" hidden="1" customHeight="1">
      <c r="A182" s="134"/>
      <c r="B182" s="135" t="str">
        <f>IF(ISERROR(VLOOKUP(C182,マスタ!$D:$E,2,FALSE)),"",VLOOKUP(C182,マスタ!$D:$E,2,FALSE))</f>
        <v/>
      </c>
      <c r="C182" s="299"/>
      <c r="D182" s="300"/>
      <c r="E182" s="136"/>
      <c r="F182" s="301"/>
      <c r="G182" s="302"/>
      <c r="H182" s="301"/>
      <c r="I182" s="303"/>
      <c r="J182" s="303"/>
      <c r="K182" s="302"/>
      <c r="L182" s="301"/>
      <c r="M182" s="303"/>
      <c r="N182" s="302"/>
      <c r="O182" s="304"/>
      <c r="P182" s="305"/>
      <c r="Q182" s="137"/>
      <c r="R182" s="304"/>
      <c r="S182" s="305"/>
      <c r="T182" s="306" t="str">
        <f t="shared" si="9"/>
        <v/>
      </c>
      <c r="U182" s="307"/>
      <c r="V182" s="308"/>
      <c r="W182" s="309"/>
      <c r="X182" s="87" t="str">
        <f>IF(ISERROR(VLOOKUP(E182,マスタ!$H:$I,2,FALSE)),"",VLOOKUP(E182,マスタ!$H:$I,2,FALSE))</f>
        <v/>
      </c>
      <c r="Y182" s="87" t="e">
        <f t="shared" si="7"/>
        <v>#VALUE!</v>
      </c>
      <c r="Z182" s="87" t="e">
        <f t="shared" si="5"/>
        <v>#VALUE!</v>
      </c>
    </row>
    <row r="183" spans="1:26" ht="20.100000000000001" hidden="1" customHeight="1">
      <c r="A183" s="8"/>
      <c r="B183" s="97" t="str">
        <f>IF(ISERROR(VLOOKUP(C183,マスタ!$D:$E,2,FALSE)),"",VLOOKUP(C183,マスタ!$D:$E,2,FALSE))</f>
        <v/>
      </c>
      <c r="C183" s="277"/>
      <c r="D183" s="278"/>
      <c r="E183" s="6"/>
      <c r="F183" s="279"/>
      <c r="G183" s="280"/>
      <c r="H183" s="279"/>
      <c r="I183" s="281"/>
      <c r="J183" s="281"/>
      <c r="K183" s="280"/>
      <c r="L183" s="279"/>
      <c r="M183" s="281"/>
      <c r="N183" s="280"/>
      <c r="O183" s="282"/>
      <c r="P183" s="283"/>
      <c r="Q183" s="109"/>
      <c r="R183" s="282"/>
      <c r="S183" s="283"/>
      <c r="T183" s="284" t="str">
        <f t="shared" si="9"/>
        <v/>
      </c>
      <c r="U183" s="285"/>
      <c r="V183" s="286"/>
      <c r="W183" s="287"/>
      <c r="X183" s="87" t="str">
        <f>IF(ISERROR(VLOOKUP(E183,マスタ!$H:$I,2,FALSE)),"",VLOOKUP(E183,マスタ!$H:$I,2,FALSE))</f>
        <v/>
      </c>
      <c r="Y183" s="87" t="e">
        <f t="shared" si="7"/>
        <v>#VALUE!</v>
      </c>
      <c r="Z183" s="87" t="e">
        <f t="shared" si="5"/>
        <v>#VALUE!</v>
      </c>
    </row>
    <row r="184" spans="1:26" ht="20.100000000000001" hidden="1" customHeight="1">
      <c r="A184" s="8"/>
      <c r="B184" s="97" t="str">
        <f>IF(ISERROR(VLOOKUP(C184,マスタ!$D:$E,2,FALSE)),"",VLOOKUP(C184,マスタ!$D:$E,2,FALSE))</f>
        <v/>
      </c>
      <c r="C184" s="277"/>
      <c r="D184" s="278"/>
      <c r="E184" s="6"/>
      <c r="F184" s="279"/>
      <c r="G184" s="280"/>
      <c r="H184" s="279"/>
      <c r="I184" s="281"/>
      <c r="J184" s="281"/>
      <c r="K184" s="280"/>
      <c r="L184" s="279"/>
      <c r="M184" s="281"/>
      <c r="N184" s="280"/>
      <c r="O184" s="282"/>
      <c r="P184" s="283"/>
      <c r="Q184" s="109"/>
      <c r="R184" s="282"/>
      <c r="S184" s="283"/>
      <c r="T184" s="284" t="str">
        <f t="shared" si="9"/>
        <v/>
      </c>
      <c r="U184" s="285"/>
      <c r="V184" s="286"/>
      <c r="W184" s="287"/>
      <c r="X184" s="87" t="str">
        <f>IF(ISERROR(VLOOKUP(E184,マスタ!$H:$I,2,FALSE)),"",VLOOKUP(E184,マスタ!$H:$I,2,FALSE))</f>
        <v/>
      </c>
      <c r="Y184" s="87" t="e">
        <f t="shared" si="7"/>
        <v>#VALUE!</v>
      </c>
      <c r="Z184" s="87" t="e">
        <f t="shared" si="5"/>
        <v>#VALUE!</v>
      </c>
    </row>
    <row r="185" spans="1:26" ht="20.100000000000001" hidden="1" customHeight="1">
      <c r="A185" s="8"/>
      <c r="B185" s="97" t="str">
        <f>IF(ISERROR(VLOOKUP(C185,マスタ!$D:$E,2,FALSE)),"",VLOOKUP(C185,マスタ!$D:$E,2,FALSE))</f>
        <v/>
      </c>
      <c r="C185" s="277"/>
      <c r="D185" s="278"/>
      <c r="E185" s="6"/>
      <c r="F185" s="279"/>
      <c r="G185" s="280"/>
      <c r="H185" s="279"/>
      <c r="I185" s="281"/>
      <c r="J185" s="281"/>
      <c r="K185" s="280"/>
      <c r="L185" s="279"/>
      <c r="M185" s="281"/>
      <c r="N185" s="280"/>
      <c r="O185" s="282"/>
      <c r="P185" s="283"/>
      <c r="Q185" s="109"/>
      <c r="R185" s="282"/>
      <c r="S185" s="283"/>
      <c r="T185" s="284" t="str">
        <f t="shared" si="9"/>
        <v/>
      </c>
      <c r="U185" s="285"/>
      <c r="V185" s="286"/>
      <c r="W185" s="287"/>
      <c r="X185" s="87" t="str">
        <f>IF(ISERROR(VLOOKUP(E185,マスタ!$H:$I,2,FALSE)),"",VLOOKUP(E185,マスタ!$H:$I,2,FALSE))</f>
        <v/>
      </c>
      <c r="Y185" s="87" t="e">
        <f t="shared" si="7"/>
        <v>#VALUE!</v>
      </c>
      <c r="Z185" s="87" t="e">
        <f t="shared" si="5"/>
        <v>#VALUE!</v>
      </c>
    </row>
    <row r="186" spans="1:26" ht="20.100000000000001" hidden="1" customHeight="1">
      <c r="A186" s="8"/>
      <c r="B186" s="97" t="str">
        <f>IF(ISERROR(VLOOKUP(C186,マスタ!$D:$E,2,FALSE)),"",VLOOKUP(C186,マスタ!$D:$E,2,FALSE))</f>
        <v/>
      </c>
      <c r="C186" s="277"/>
      <c r="D186" s="278"/>
      <c r="E186" s="6"/>
      <c r="F186" s="279"/>
      <c r="G186" s="280"/>
      <c r="H186" s="279"/>
      <c r="I186" s="281"/>
      <c r="J186" s="281"/>
      <c r="K186" s="280"/>
      <c r="L186" s="279"/>
      <c r="M186" s="281"/>
      <c r="N186" s="280"/>
      <c r="O186" s="282"/>
      <c r="P186" s="283"/>
      <c r="Q186" s="109"/>
      <c r="R186" s="282"/>
      <c r="S186" s="283"/>
      <c r="T186" s="284" t="str">
        <f t="shared" si="9"/>
        <v/>
      </c>
      <c r="U186" s="285"/>
      <c r="V186" s="286"/>
      <c r="W186" s="287"/>
      <c r="X186" s="87" t="str">
        <f>IF(ISERROR(VLOOKUP(E186,マスタ!$H:$I,2,FALSE)),"",VLOOKUP(E186,マスタ!$H:$I,2,FALSE))</f>
        <v/>
      </c>
      <c r="Y186" s="87" t="e">
        <f t="shared" si="7"/>
        <v>#VALUE!</v>
      </c>
      <c r="Z186" s="87" t="e">
        <f t="shared" si="5"/>
        <v>#VALUE!</v>
      </c>
    </row>
    <row r="187" spans="1:26" ht="20.100000000000001" hidden="1" customHeight="1">
      <c r="A187" s="8"/>
      <c r="B187" s="97" t="str">
        <f>IF(ISERROR(VLOOKUP(C187,マスタ!$D:$E,2,FALSE)),"",VLOOKUP(C187,マスタ!$D:$E,2,FALSE))</f>
        <v/>
      </c>
      <c r="C187" s="277"/>
      <c r="D187" s="278"/>
      <c r="E187" s="6"/>
      <c r="F187" s="279"/>
      <c r="G187" s="280"/>
      <c r="H187" s="279"/>
      <c r="I187" s="281"/>
      <c r="J187" s="281"/>
      <c r="K187" s="280"/>
      <c r="L187" s="279"/>
      <c r="M187" s="281"/>
      <c r="N187" s="280"/>
      <c r="O187" s="282"/>
      <c r="P187" s="283"/>
      <c r="Q187" s="109"/>
      <c r="R187" s="282"/>
      <c r="S187" s="283"/>
      <c r="T187" s="284" t="str">
        <f t="shared" si="9"/>
        <v/>
      </c>
      <c r="U187" s="285"/>
      <c r="V187" s="286"/>
      <c r="W187" s="287"/>
      <c r="X187" s="87" t="str">
        <f>IF(ISERROR(VLOOKUP(E187,マスタ!$H:$I,2,FALSE)),"",VLOOKUP(E187,マスタ!$H:$I,2,FALSE))</f>
        <v/>
      </c>
      <c r="Y187" s="87" t="e">
        <f t="shared" si="7"/>
        <v>#VALUE!</v>
      </c>
      <c r="Z187" s="87" t="e">
        <f t="shared" si="5"/>
        <v>#VALUE!</v>
      </c>
    </row>
    <row r="188" spans="1:26" ht="20.100000000000001" hidden="1" customHeight="1">
      <c r="A188" s="8"/>
      <c r="B188" s="97" t="str">
        <f>IF(ISERROR(VLOOKUP(C188,マスタ!$D:$E,2,FALSE)),"",VLOOKUP(C188,マスタ!$D:$E,2,FALSE))</f>
        <v/>
      </c>
      <c r="C188" s="277"/>
      <c r="D188" s="278"/>
      <c r="E188" s="6"/>
      <c r="F188" s="279"/>
      <c r="G188" s="280"/>
      <c r="H188" s="279"/>
      <c r="I188" s="281"/>
      <c r="J188" s="281"/>
      <c r="K188" s="280"/>
      <c r="L188" s="279"/>
      <c r="M188" s="281"/>
      <c r="N188" s="280"/>
      <c r="O188" s="282"/>
      <c r="P188" s="283"/>
      <c r="Q188" s="109"/>
      <c r="R188" s="282"/>
      <c r="S188" s="283"/>
      <c r="T188" s="284" t="str">
        <f t="shared" si="9"/>
        <v/>
      </c>
      <c r="U188" s="285"/>
      <c r="V188" s="286"/>
      <c r="W188" s="287"/>
      <c r="X188" s="87" t="str">
        <f>IF(ISERROR(VLOOKUP(E188,マスタ!$H:$I,2,FALSE)),"",VLOOKUP(E188,マスタ!$H:$I,2,FALSE))</f>
        <v/>
      </c>
      <c r="Y188" s="87" t="e">
        <f t="shared" si="7"/>
        <v>#VALUE!</v>
      </c>
      <c r="Z188" s="87" t="e">
        <f t="shared" si="5"/>
        <v>#VALUE!</v>
      </c>
    </row>
    <row r="189" spans="1:26" ht="20.100000000000001" hidden="1" customHeight="1">
      <c r="A189" s="8"/>
      <c r="B189" s="97" t="str">
        <f>IF(ISERROR(VLOOKUP(C189,マスタ!$D:$E,2,FALSE)),"",VLOOKUP(C189,マスタ!$D:$E,2,FALSE))</f>
        <v/>
      </c>
      <c r="C189" s="277"/>
      <c r="D189" s="278"/>
      <c r="E189" s="6"/>
      <c r="F189" s="279"/>
      <c r="G189" s="280"/>
      <c r="H189" s="279"/>
      <c r="I189" s="281"/>
      <c r="J189" s="281"/>
      <c r="K189" s="280"/>
      <c r="L189" s="279"/>
      <c r="M189" s="281"/>
      <c r="N189" s="280"/>
      <c r="O189" s="282"/>
      <c r="P189" s="283"/>
      <c r="Q189" s="109"/>
      <c r="R189" s="282"/>
      <c r="S189" s="283"/>
      <c r="T189" s="284" t="str">
        <f t="shared" si="9"/>
        <v/>
      </c>
      <c r="U189" s="285"/>
      <c r="V189" s="286"/>
      <c r="W189" s="287"/>
      <c r="X189" s="87" t="str">
        <f>IF(ISERROR(VLOOKUP(E189,マスタ!$H:$I,2,FALSE)),"",VLOOKUP(E189,マスタ!$H:$I,2,FALSE))</f>
        <v/>
      </c>
      <c r="Y189" s="87" t="e">
        <f t="shared" si="7"/>
        <v>#VALUE!</v>
      </c>
      <c r="Z189" s="87" t="e">
        <f t="shared" si="5"/>
        <v>#VALUE!</v>
      </c>
    </row>
    <row r="190" spans="1:26" ht="20.100000000000001" hidden="1" customHeight="1">
      <c r="A190" s="8"/>
      <c r="B190" s="97" t="str">
        <f>IF(ISERROR(VLOOKUP(C190,マスタ!$D:$E,2,FALSE)),"",VLOOKUP(C190,マスタ!$D:$E,2,FALSE))</f>
        <v/>
      </c>
      <c r="C190" s="277"/>
      <c r="D190" s="278"/>
      <c r="E190" s="6"/>
      <c r="F190" s="279"/>
      <c r="G190" s="280"/>
      <c r="H190" s="279"/>
      <c r="I190" s="281"/>
      <c r="J190" s="281"/>
      <c r="K190" s="280"/>
      <c r="L190" s="279"/>
      <c r="M190" s="281"/>
      <c r="N190" s="280"/>
      <c r="O190" s="282"/>
      <c r="P190" s="283"/>
      <c r="Q190" s="109"/>
      <c r="R190" s="282"/>
      <c r="S190" s="283"/>
      <c r="T190" s="284" t="str">
        <f t="shared" si="9"/>
        <v/>
      </c>
      <c r="U190" s="285"/>
      <c r="V190" s="286"/>
      <c r="W190" s="287"/>
      <c r="X190" s="87" t="str">
        <f>IF(ISERROR(VLOOKUP(E190,マスタ!$H:$I,2,FALSE)),"",VLOOKUP(E190,マスタ!$H:$I,2,FALSE))</f>
        <v/>
      </c>
      <c r="Y190" s="87" t="e">
        <f t="shared" si="7"/>
        <v>#VALUE!</v>
      </c>
      <c r="Z190" s="87" t="e">
        <f t="shared" si="5"/>
        <v>#VALUE!</v>
      </c>
    </row>
    <row r="191" spans="1:26" ht="20.100000000000001" hidden="1" customHeight="1">
      <c r="A191" s="8"/>
      <c r="B191" s="97" t="str">
        <f>IF(ISERROR(VLOOKUP(C191,マスタ!$D:$E,2,FALSE)),"",VLOOKUP(C191,マスタ!$D:$E,2,FALSE))</f>
        <v/>
      </c>
      <c r="C191" s="277"/>
      <c r="D191" s="278"/>
      <c r="E191" s="6"/>
      <c r="F191" s="279"/>
      <c r="G191" s="280"/>
      <c r="H191" s="279"/>
      <c r="I191" s="281"/>
      <c r="J191" s="281"/>
      <c r="K191" s="280"/>
      <c r="L191" s="279"/>
      <c r="M191" s="281"/>
      <c r="N191" s="280"/>
      <c r="O191" s="282"/>
      <c r="P191" s="283"/>
      <c r="Q191" s="109"/>
      <c r="R191" s="282"/>
      <c r="S191" s="283"/>
      <c r="T191" s="284" t="str">
        <f t="shared" si="9"/>
        <v/>
      </c>
      <c r="U191" s="285"/>
      <c r="V191" s="286"/>
      <c r="W191" s="287"/>
      <c r="X191" s="87" t="str">
        <f>IF(ISERROR(VLOOKUP(E191,マスタ!$H:$I,2,FALSE)),"",VLOOKUP(E191,マスタ!$H:$I,2,FALSE))</f>
        <v/>
      </c>
      <c r="Y191" s="87" t="e">
        <f t="shared" si="7"/>
        <v>#VALUE!</v>
      </c>
      <c r="Z191" s="87" t="e">
        <f t="shared" si="5"/>
        <v>#VALUE!</v>
      </c>
    </row>
    <row r="192" spans="1:26" ht="20.100000000000001" hidden="1" customHeight="1">
      <c r="A192" s="8"/>
      <c r="B192" s="97" t="str">
        <f>IF(ISERROR(VLOOKUP(C192,マスタ!$D:$E,2,FALSE)),"",VLOOKUP(C192,マスタ!$D:$E,2,FALSE))</f>
        <v/>
      </c>
      <c r="C192" s="277"/>
      <c r="D192" s="278"/>
      <c r="E192" s="6"/>
      <c r="F192" s="279"/>
      <c r="G192" s="280"/>
      <c r="H192" s="279"/>
      <c r="I192" s="281"/>
      <c r="J192" s="281"/>
      <c r="K192" s="280"/>
      <c r="L192" s="279"/>
      <c r="M192" s="281"/>
      <c r="N192" s="280"/>
      <c r="O192" s="282"/>
      <c r="P192" s="283"/>
      <c r="Q192" s="109"/>
      <c r="R192" s="282"/>
      <c r="S192" s="283"/>
      <c r="T192" s="284" t="str">
        <f t="shared" si="9"/>
        <v/>
      </c>
      <c r="U192" s="285"/>
      <c r="V192" s="286"/>
      <c r="W192" s="287"/>
      <c r="X192" s="87" t="str">
        <f>IF(ISERROR(VLOOKUP(E192,マスタ!$H:$I,2,FALSE)),"",VLOOKUP(E192,マスタ!$H:$I,2,FALSE))</f>
        <v/>
      </c>
      <c r="Y192" s="87" t="e">
        <f t="shared" si="7"/>
        <v>#VALUE!</v>
      </c>
      <c r="Z192" s="87" t="e">
        <f t="shared" si="5"/>
        <v>#VALUE!</v>
      </c>
    </row>
    <row r="193" spans="1:26" ht="20.100000000000001" hidden="1" customHeight="1">
      <c r="A193" s="8"/>
      <c r="B193" s="97" t="str">
        <f>IF(ISERROR(VLOOKUP(C193,マスタ!$D:$E,2,FALSE)),"",VLOOKUP(C193,マスタ!$D:$E,2,FALSE))</f>
        <v/>
      </c>
      <c r="C193" s="277"/>
      <c r="D193" s="278"/>
      <c r="E193" s="6"/>
      <c r="F193" s="279"/>
      <c r="G193" s="280"/>
      <c r="H193" s="279"/>
      <c r="I193" s="281"/>
      <c r="J193" s="281"/>
      <c r="K193" s="280"/>
      <c r="L193" s="279"/>
      <c r="M193" s="281"/>
      <c r="N193" s="280"/>
      <c r="O193" s="282"/>
      <c r="P193" s="283"/>
      <c r="Q193" s="109"/>
      <c r="R193" s="282"/>
      <c r="S193" s="283"/>
      <c r="T193" s="284" t="str">
        <f t="shared" si="9"/>
        <v/>
      </c>
      <c r="U193" s="285"/>
      <c r="V193" s="286"/>
      <c r="W193" s="287"/>
      <c r="X193" s="87" t="str">
        <f>IF(ISERROR(VLOOKUP(E193,マスタ!$H:$I,2,FALSE)),"",VLOOKUP(E193,マスタ!$H:$I,2,FALSE))</f>
        <v/>
      </c>
      <c r="Y193" s="87" t="e">
        <f t="shared" si="7"/>
        <v>#VALUE!</v>
      </c>
      <c r="Z193" s="87" t="e">
        <f t="shared" si="5"/>
        <v>#VALUE!</v>
      </c>
    </row>
    <row r="194" spans="1:26" ht="20.100000000000001" hidden="1" customHeight="1">
      <c r="A194" s="8"/>
      <c r="B194" s="97" t="str">
        <f>IF(ISERROR(VLOOKUP(C194,マスタ!$D:$E,2,FALSE)),"",VLOOKUP(C194,マスタ!$D:$E,2,FALSE))</f>
        <v/>
      </c>
      <c r="C194" s="277"/>
      <c r="D194" s="278"/>
      <c r="E194" s="6"/>
      <c r="F194" s="279"/>
      <c r="G194" s="280"/>
      <c r="H194" s="279"/>
      <c r="I194" s="281"/>
      <c r="J194" s="281"/>
      <c r="K194" s="280"/>
      <c r="L194" s="279"/>
      <c r="M194" s="281"/>
      <c r="N194" s="280"/>
      <c r="O194" s="282"/>
      <c r="P194" s="283"/>
      <c r="Q194" s="109"/>
      <c r="R194" s="282"/>
      <c r="S194" s="283"/>
      <c r="T194" s="284" t="str">
        <f t="shared" si="9"/>
        <v/>
      </c>
      <c r="U194" s="285"/>
      <c r="V194" s="286"/>
      <c r="W194" s="287"/>
      <c r="X194" s="87" t="str">
        <f>IF(ISERROR(VLOOKUP(E194,マスタ!$H:$I,2,FALSE)),"",VLOOKUP(E194,マスタ!$H:$I,2,FALSE))</f>
        <v/>
      </c>
      <c r="Y194" s="87" t="e">
        <f t="shared" si="7"/>
        <v>#VALUE!</v>
      </c>
      <c r="Z194" s="87" t="e">
        <f t="shared" si="5"/>
        <v>#VALUE!</v>
      </c>
    </row>
    <row r="195" spans="1:26" ht="20.100000000000001" hidden="1" customHeight="1">
      <c r="A195" s="8"/>
      <c r="B195" s="97" t="str">
        <f>IF(ISERROR(VLOOKUP(C195,マスタ!$D:$E,2,FALSE)),"",VLOOKUP(C195,マスタ!$D:$E,2,FALSE))</f>
        <v/>
      </c>
      <c r="C195" s="277"/>
      <c r="D195" s="278"/>
      <c r="E195" s="6"/>
      <c r="F195" s="279"/>
      <c r="G195" s="280"/>
      <c r="H195" s="279"/>
      <c r="I195" s="281"/>
      <c r="J195" s="281"/>
      <c r="K195" s="280"/>
      <c r="L195" s="279"/>
      <c r="M195" s="281"/>
      <c r="N195" s="280"/>
      <c r="O195" s="282"/>
      <c r="P195" s="283"/>
      <c r="Q195" s="109"/>
      <c r="R195" s="282"/>
      <c r="S195" s="283"/>
      <c r="T195" s="284" t="str">
        <f t="shared" si="9"/>
        <v/>
      </c>
      <c r="U195" s="285"/>
      <c r="V195" s="286"/>
      <c r="W195" s="287"/>
      <c r="X195" s="87" t="str">
        <f>IF(ISERROR(VLOOKUP(E195,マスタ!$H:$I,2,FALSE)),"",VLOOKUP(E195,マスタ!$H:$I,2,FALSE))</f>
        <v/>
      </c>
      <c r="Y195" s="87" t="e">
        <f t="shared" si="7"/>
        <v>#VALUE!</v>
      </c>
      <c r="Z195" s="87" t="e">
        <f t="shared" si="5"/>
        <v>#VALUE!</v>
      </c>
    </row>
    <row r="196" spans="1:26" ht="20.100000000000001" hidden="1" customHeight="1">
      <c r="A196" s="8"/>
      <c r="B196" s="97" t="str">
        <f>IF(ISERROR(VLOOKUP(C196,マスタ!$D:$E,2,FALSE)),"",VLOOKUP(C196,マスタ!$D:$E,2,FALSE))</f>
        <v/>
      </c>
      <c r="C196" s="277"/>
      <c r="D196" s="278"/>
      <c r="E196" s="6"/>
      <c r="F196" s="279"/>
      <c r="G196" s="280"/>
      <c r="H196" s="279"/>
      <c r="I196" s="281"/>
      <c r="J196" s="281"/>
      <c r="K196" s="280"/>
      <c r="L196" s="279"/>
      <c r="M196" s="281"/>
      <c r="N196" s="280"/>
      <c r="O196" s="282"/>
      <c r="P196" s="283"/>
      <c r="Q196" s="109"/>
      <c r="R196" s="282"/>
      <c r="S196" s="283"/>
      <c r="T196" s="284" t="str">
        <f t="shared" si="9"/>
        <v/>
      </c>
      <c r="U196" s="285"/>
      <c r="V196" s="286"/>
      <c r="W196" s="287"/>
      <c r="X196" s="87" t="str">
        <f>IF(ISERROR(VLOOKUP(E196,マスタ!$H:$I,2,FALSE)),"",VLOOKUP(E196,マスタ!$H:$I,2,FALSE))</f>
        <v/>
      </c>
      <c r="Y196" s="87" t="e">
        <f t="shared" si="7"/>
        <v>#VALUE!</v>
      </c>
      <c r="Z196" s="87" t="e">
        <f t="shared" si="5"/>
        <v>#VALUE!</v>
      </c>
    </row>
    <row r="197" spans="1:26" ht="20.100000000000001" hidden="1" customHeight="1">
      <c r="A197" s="8"/>
      <c r="B197" s="97" t="str">
        <f>IF(ISERROR(VLOOKUP(C197,マスタ!$D:$E,2,FALSE)),"",VLOOKUP(C197,マスタ!$D:$E,2,FALSE))</f>
        <v/>
      </c>
      <c r="C197" s="277"/>
      <c r="D197" s="278"/>
      <c r="E197" s="6"/>
      <c r="F197" s="279"/>
      <c r="G197" s="280"/>
      <c r="H197" s="279"/>
      <c r="I197" s="281"/>
      <c r="J197" s="281"/>
      <c r="K197" s="280"/>
      <c r="L197" s="279"/>
      <c r="M197" s="281"/>
      <c r="N197" s="280"/>
      <c r="O197" s="282"/>
      <c r="P197" s="283"/>
      <c r="Q197" s="109"/>
      <c r="R197" s="282"/>
      <c r="S197" s="283"/>
      <c r="T197" s="284" t="str">
        <f t="shared" si="9"/>
        <v/>
      </c>
      <c r="U197" s="285"/>
      <c r="V197" s="286"/>
      <c r="W197" s="287"/>
      <c r="X197" s="87" t="str">
        <f>IF(ISERROR(VLOOKUP(E197,マスタ!$H:$I,2,FALSE)),"",VLOOKUP(E197,マスタ!$H:$I,2,FALSE))</f>
        <v/>
      </c>
      <c r="Y197" s="87" t="e">
        <f t="shared" si="7"/>
        <v>#VALUE!</v>
      </c>
      <c r="Z197" s="87" t="e">
        <f t="shared" si="5"/>
        <v>#VALUE!</v>
      </c>
    </row>
    <row r="198" spans="1:26" ht="20.100000000000001" hidden="1" customHeight="1">
      <c r="A198" s="8"/>
      <c r="B198" s="97" t="str">
        <f>IF(ISERROR(VLOOKUP(C198,マスタ!$D:$E,2,FALSE)),"",VLOOKUP(C198,マスタ!$D:$E,2,FALSE))</f>
        <v/>
      </c>
      <c r="C198" s="277"/>
      <c r="D198" s="278"/>
      <c r="E198" s="6"/>
      <c r="F198" s="279"/>
      <c r="G198" s="280"/>
      <c r="H198" s="279"/>
      <c r="I198" s="281"/>
      <c r="J198" s="281"/>
      <c r="K198" s="280"/>
      <c r="L198" s="279"/>
      <c r="M198" s="281"/>
      <c r="N198" s="280"/>
      <c r="O198" s="282"/>
      <c r="P198" s="283"/>
      <c r="Q198" s="109"/>
      <c r="R198" s="282"/>
      <c r="S198" s="283"/>
      <c r="T198" s="284" t="str">
        <f t="shared" si="9"/>
        <v/>
      </c>
      <c r="U198" s="285"/>
      <c r="V198" s="286"/>
      <c r="W198" s="287"/>
      <c r="X198" s="87" t="str">
        <f>IF(ISERROR(VLOOKUP(E198,マスタ!$H:$I,2,FALSE)),"",VLOOKUP(E198,マスタ!$H:$I,2,FALSE))</f>
        <v/>
      </c>
      <c r="Y198" s="87" t="e">
        <f t="shared" si="7"/>
        <v>#VALUE!</v>
      </c>
      <c r="Z198" s="87" t="e">
        <f t="shared" si="5"/>
        <v>#VALUE!</v>
      </c>
    </row>
    <row r="199" spans="1:26" ht="20.100000000000001" hidden="1" customHeight="1">
      <c r="A199" s="8"/>
      <c r="B199" s="97" t="str">
        <f>IF(ISERROR(VLOOKUP(C199,マスタ!$D:$E,2,FALSE)),"",VLOOKUP(C199,マスタ!$D:$E,2,FALSE))</f>
        <v/>
      </c>
      <c r="C199" s="277"/>
      <c r="D199" s="278"/>
      <c r="E199" s="6"/>
      <c r="F199" s="279"/>
      <c r="G199" s="280"/>
      <c r="H199" s="279"/>
      <c r="I199" s="281"/>
      <c r="J199" s="281"/>
      <c r="K199" s="280"/>
      <c r="L199" s="279"/>
      <c r="M199" s="281"/>
      <c r="N199" s="280"/>
      <c r="O199" s="282"/>
      <c r="P199" s="283"/>
      <c r="Q199" s="109"/>
      <c r="R199" s="282"/>
      <c r="S199" s="283"/>
      <c r="T199" s="284" t="str">
        <f t="shared" si="9"/>
        <v/>
      </c>
      <c r="U199" s="285"/>
      <c r="V199" s="286"/>
      <c r="W199" s="287"/>
      <c r="X199" s="87" t="str">
        <f>IF(ISERROR(VLOOKUP(E199,マスタ!$H:$I,2,FALSE)),"",VLOOKUP(E199,マスタ!$H:$I,2,FALSE))</f>
        <v/>
      </c>
      <c r="Y199" s="87" t="e">
        <f t="shared" si="7"/>
        <v>#VALUE!</v>
      </c>
      <c r="Z199" s="87" t="e">
        <f t="shared" si="5"/>
        <v>#VALUE!</v>
      </c>
    </row>
    <row r="200" spans="1:26" ht="20.100000000000001" hidden="1" customHeight="1">
      <c r="A200" s="8"/>
      <c r="B200" s="97" t="str">
        <f>IF(ISERROR(VLOOKUP(C200,マスタ!$D:$E,2,FALSE)),"",VLOOKUP(C200,マスタ!$D:$E,2,FALSE))</f>
        <v/>
      </c>
      <c r="C200" s="277"/>
      <c r="D200" s="278"/>
      <c r="E200" s="6"/>
      <c r="F200" s="279"/>
      <c r="G200" s="280"/>
      <c r="H200" s="279"/>
      <c r="I200" s="281"/>
      <c r="J200" s="281"/>
      <c r="K200" s="280"/>
      <c r="L200" s="279"/>
      <c r="M200" s="281"/>
      <c r="N200" s="280"/>
      <c r="O200" s="282"/>
      <c r="P200" s="283"/>
      <c r="Q200" s="109"/>
      <c r="R200" s="282"/>
      <c r="S200" s="283"/>
      <c r="T200" s="284" t="str">
        <f t="shared" si="9"/>
        <v/>
      </c>
      <c r="U200" s="285"/>
      <c r="V200" s="286"/>
      <c r="W200" s="287"/>
      <c r="X200" s="87" t="str">
        <f>IF(ISERROR(VLOOKUP(E200,マスタ!$H:$I,2,FALSE)),"",VLOOKUP(E200,マスタ!$H:$I,2,FALSE))</f>
        <v/>
      </c>
      <c r="Y200" s="87" t="e">
        <f t="shared" si="7"/>
        <v>#VALUE!</v>
      </c>
      <c r="Z200" s="87" t="e">
        <f t="shared" si="5"/>
        <v>#VALUE!</v>
      </c>
    </row>
    <row r="201" spans="1:26" ht="20.100000000000001" hidden="1" customHeight="1">
      <c r="A201" s="8"/>
      <c r="B201" s="97" t="str">
        <f>IF(ISERROR(VLOOKUP(C201,マスタ!$D:$E,2,FALSE)),"",VLOOKUP(C201,マスタ!$D:$E,2,FALSE))</f>
        <v/>
      </c>
      <c r="C201" s="277"/>
      <c r="D201" s="278"/>
      <c r="E201" s="6"/>
      <c r="F201" s="279"/>
      <c r="G201" s="280"/>
      <c r="H201" s="279"/>
      <c r="I201" s="281"/>
      <c r="J201" s="281"/>
      <c r="K201" s="280"/>
      <c r="L201" s="279"/>
      <c r="M201" s="281"/>
      <c r="N201" s="280"/>
      <c r="O201" s="282"/>
      <c r="P201" s="283"/>
      <c r="Q201" s="109"/>
      <c r="R201" s="282"/>
      <c r="S201" s="283"/>
      <c r="T201" s="284" t="str">
        <f t="shared" si="9"/>
        <v/>
      </c>
      <c r="U201" s="285"/>
      <c r="V201" s="286"/>
      <c r="W201" s="287"/>
      <c r="X201" s="87" t="str">
        <f>IF(ISERROR(VLOOKUP(E201,マスタ!$H:$I,2,FALSE)),"",VLOOKUP(E201,マスタ!$H:$I,2,FALSE))</f>
        <v/>
      </c>
      <c r="Y201" s="87" t="e">
        <f t="shared" si="7"/>
        <v>#VALUE!</v>
      </c>
      <c r="Z201" s="87" t="e">
        <f t="shared" si="5"/>
        <v>#VALUE!</v>
      </c>
    </row>
    <row r="202" spans="1:26" ht="20.100000000000001" hidden="1" customHeight="1">
      <c r="A202" s="8"/>
      <c r="B202" s="97" t="str">
        <f>IF(ISERROR(VLOOKUP(C202,マスタ!$D:$E,2,FALSE)),"",VLOOKUP(C202,マスタ!$D:$E,2,FALSE))</f>
        <v/>
      </c>
      <c r="C202" s="277"/>
      <c r="D202" s="278"/>
      <c r="E202" s="6"/>
      <c r="F202" s="279"/>
      <c r="G202" s="280"/>
      <c r="H202" s="279"/>
      <c r="I202" s="281"/>
      <c r="J202" s="281"/>
      <c r="K202" s="280"/>
      <c r="L202" s="279"/>
      <c r="M202" s="281"/>
      <c r="N202" s="280"/>
      <c r="O202" s="282"/>
      <c r="P202" s="283"/>
      <c r="Q202" s="109"/>
      <c r="R202" s="282"/>
      <c r="S202" s="283"/>
      <c r="T202" s="284" t="str">
        <f t="shared" si="9"/>
        <v/>
      </c>
      <c r="U202" s="285"/>
      <c r="V202" s="286"/>
      <c r="W202" s="287"/>
      <c r="X202" s="87" t="str">
        <f>IF(ISERROR(VLOOKUP(E202,マスタ!$H:$I,2,FALSE)),"",VLOOKUP(E202,マスタ!$H:$I,2,FALSE))</f>
        <v/>
      </c>
      <c r="Y202" s="87" t="e">
        <f t="shared" si="7"/>
        <v>#VALUE!</v>
      </c>
      <c r="Z202" s="87" t="e">
        <f t="shared" si="5"/>
        <v>#VALUE!</v>
      </c>
    </row>
    <row r="203" spans="1:26" ht="20.100000000000001" hidden="1" customHeight="1">
      <c r="A203" s="8"/>
      <c r="B203" s="97" t="str">
        <f>IF(ISERROR(VLOOKUP(C203,マスタ!$D:$E,2,FALSE)),"",VLOOKUP(C203,マスタ!$D:$E,2,FALSE))</f>
        <v/>
      </c>
      <c r="C203" s="277"/>
      <c r="D203" s="278"/>
      <c r="E203" s="6"/>
      <c r="F203" s="279"/>
      <c r="G203" s="280"/>
      <c r="H203" s="279"/>
      <c r="I203" s="281"/>
      <c r="J203" s="281"/>
      <c r="K203" s="280"/>
      <c r="L203" s="279"/>
      <c r="M203" s="281"/>
      <c r="N203" s="280"/>
      <c r="O203" s="282"/>
      <c r="P203" s="283"/>
      <c r="Q203" s="109"/>
      <c r="R203" s="282"/>
      <c r="S203" s="283"/>
      <c r="T203" s="284" t="str">
        <f t="shared" si="9"/>
        <v/>
      </c>
      <c r="U203" s="285"/>
      <c r="V203" s="286"/>
      <c r="W203" s="287"/>
      <c r="X203" s="87" t="str">
        <f>IF(ISERROR(VLOOKUP(E203,マスタ!$H:$I,2,FALSE)),"",VLOOKUP(E203,マスタ!$H:$I,2,FALSE))</f>
        <v/>
      </c>
      <c r="Y203" s="87" t="e">
        <f t="shared" si="7"/>
        <v>#VALUE!</v>
      </c>
      <c r="Z203" s="87" t="e">
        <f t="shared" si="5"/>
        <v>#VALUE!</v>
      </c>
    </row>
    <row r="204" spans="1:26" ht="20.100000000000001" hidden="1" customHeight="1">
      <c r="A204" s="8"/>
      <c r="B204" s="97" t="str">
        <f>IF(ISERROR(VLOOKUP(C204,マスタ!$D:$E,2,FALSE)),"",VLOOKUP(C204,マスタ!$D:$E,2,FALSE))</f>
        <v/>
      </c>
      <c r="C204" s="277"/>
      <c r="D204" s="278"/>
      <c r="E204" s="6"/>
      <c r="F204" s="279"/>
      <c r="G204" s="280"/>
      <c r="H204" s="279"/>
      <c r="I204" s="281"/>
      <c r="J204" s="281"/>
      <c r="K204" s="280"/>
      <c r="L204" s="279"/>
      <c r="M204" s="281"/>
      <c r="N204" s="280"/>
      <c r="O204" s="282"/>
      <c r="P204" s="283"/>
      <c r="Q204" s="109"/>
      <c r="R204" s="282"/>
      <c r="S204" s="283"/>
      <c r="T204" s="284" t="str">
        <f t="shared" si="9"/>
        <v/>
      </c>
      <c r="U204" s="285"/>
      <c r="V204" s="286"/>
      <c r="W204" s="287"/>
      <c r="X204" s="87" t="str">
        <f>IF(ISERROR(VLOOKUP(E204,マスタ!$H:$I,2,FALSE)),"",VLOOKUP(E204,マスタ!$H:$I,2,FALSE))</f>
        <v/>
      </c>
      <c r="Y204" s="87" t="e">
        <f t="shared" si="7"/>
        <v>#VALUE!</v>
      </c>
      <c r="Z204" s="87" t="e">
        <f t="shared" si="5"/>
        <v>#VALUE!</v>
      </c>
    </row>
    <row r="205" spans="1:26" ht="20.100000000000001" hidden="1" customHeight="1">
      <c r="A205" s="8"/>
      <c r="B205" s="97" t="str">
        <f>IF(ISERROR(VLOOKUP(C205,マスタ!$D:$E,2,FALSE)),"",VLOOKUP(C205,マスタ!$D:$E,2,FALSE))</f>
        <v/>
      </c>
      <c r="C205" s="277"/>
      <c r="D205" s="278"/>
      <c r="E205" s="6"/>
      <c r="F205" s="279"/>
      <c r="G205" s="280"/>
      <c r="H205" s="279"/>
      <c r="I205" s="281"/>
      <c r="J205" s="281"/>
      <c r="K205" s="280"/>
      <c r="L205" s="279"/>
      <c r="M205" s="281"/>
      <c r="N205" s="280"/>
      <c r="O205" s="282"/>
      <c r="P205" s="283"/>
      <c r="Q205" s="109"/>
      <c r="R205" s="282"/>
      <c r="S205" s="283"/>
      <c r="T205" s="284" t="str">
        <f t="shared" si="9"/>
        <v/>
      </c>
      <c r="U205" s="285"/>
      <c r="V205" s="286"/>
      <c r="W205" s="287"/>
      <c r="X205" s="87" t="str">
        <f>IF(ISERROR(VLOOKUP(E205,マスタ!$H:$I,2,FALSE)),"",VLOOKUP(E205,マスタ!$H:$I,2,FALSE))</f>
        <v/>
      </c>
      <c r="Y205" s="87" t="e">
        <f t="shared" si="7"/>
        <v>#VALUE!</v>
      </c>
      <c r="Z205" s="87" t="e">
        <f t="shared" si="5"/>
        <v>#VALUE!</v>
      </c>
    </row>
    <row r="206" spans="1:26" ht="20.100000000000001" hidden="1" customHeight="1">
      <c r="A206" s="8"/>
      <c r="B206" s="97" t="str">
        <f>IF(ISERROR(VLOOKUP(C206,マスタ!$D:$E,2,FALSE)),"",VLOOKUP(C206,マスタ!$D:$E,2,FALSE))</f>
        <v/>
      </c>
      <c r="C206" s="277"/>
      <c r="D206" s="278"/>
      <c r="E206" s="6"/>
      <c r="F206" s="279"/>
      <c r="G206" s="280"/>
      <c r="H206" s="279"/>
      <c r="I206" s="281"/>
      <c r="J206" s="281"/>
      <c r="K206" s="280"/>
      <c r="L206" s="279"/>
      <c r="M206" s="281"/>
      <c r="N206" s="280"/>
      <c r="O206" s="282"/>
      <c r="P206" s="283"/>
      <c r="Q206" s="109"/>
      <c r="R206" s="282"/>
      <c r="S206" s="283"/>
      <c r="T206" s="284" t="str">
        <f t="shared" si="9"/>
        <v/>
      </c>
      <c r="U206" s="285"/>
      <c r="V206" s="286"/>
      <c r="W206" s="287"/>
      <c r="X206" s="87" t="str">
        <f>IF(ISERROR(VLOOKUP(E206,マスタ!$H:$I,2,FALSE)),"",VLOOKUP(E206,マスタ!$H:$I,2,FALSE))</f>
        <v/>
      </c>
      <c r="Y206" s="87" t="e">
        <f t="shared" si="7"/>
        <v>#VALUE!</v>
      </c>
      <c r="Z206" s="87" t="e">
        <f t="shared" si="5"/>
        <v>#VALUE!</v>
      </c>
    </row>
    <row r="207" spans="1:26" ht="20.100000000000001" hidden="1" customHeight="1">
      <c r="A207" s="8"/>
      <c r="B207" s="97" t="str">
        <f>IF(ISERROR(VLOOKUP(C207,マスタ!$D:$E,2,FALSE)),"",VLOOKUP(C207,マスタ!$D:$E,2,FALSE))</f>
        <v/>
      </c>
      <c r="C207" s="277"/>
      <c r="D207" s="278"/>
      <c r="E207" s="6"/>
      <c r="F207" s="279"/>
      <c r="G207" s="280"/>
      <c r="H207" s="279"/>
      <c r="I207" s="281"/>
      <c r="J207" s="281"/>
      <c r="K207" s="280"/>
      <c r="L207" s="279"/>
      <c r="M207" s="281"/>
      <c r="N207" s="280"/>
      <c r="O207" s="282"/>
      <c r="P207" s="283"/>
      <c r="Q207" s="109"/>
      <c r="R207" s="282"/>
      <c r="S207" s="283"/>
      <c r="T207" s="284" t="str">
        <f t="shared" si="9"/>
        <v/>
      </c>
      <c r="U207" s="285"/>
      <c r="V207" s="286"/>
      <c r="W207" s="287"/>
      <c r="X207" s="87" t="str">
        <f>IF(ISERROR(VLOOKUP(E207,マスタ!$H:$I,2,FALSE)),"",VLOOKUP(E207,マスタ!$H:$I,2,FALSE))</f>
        <v/>
      </c>
      <c r="Y207" s="87" t="e">
        <f t="shared" si="7"/>
        <v>#VALUE!</v>
      </c>
      <c r="Z207" s="87" t="e">
        <f t="shared" si="5"/>
        <v>#VALUE!</v>
      </c>
    </row>
    <row r="208" spans="1:26" ht="20.100000000000001" hidden="1" customHeight="1">
      <c r="A208" s="8"/>
      <c r="B208" s="97" t="str">
        <f>IF(ISERROR(VLOOKUP(C208,マスタ!$D:$E,2,FALSE)),"",VLOOKUP(C208,マスタ!$D:$E,2,FALSE))</f>
        <v/>
      </c>
      <c r="C208" s="277"/>
      <c r="D208" s="278"/>
      <c r="E208" s="6"/>
      <c r="F208" s="279"/>
      <c r="G208" s="280"/>
      <c r="H208" s="279"/>
      <c r="I208" s="281"/>
      <c r="J208" s="281"/>
      <c r="K208" s="280"/>
      <c r="L208" s="279"/>
      <c r="M208" s="281"/>
      <c r="N208" s="280"/>
      <c r="O208" s="282"/>
      <c r="P208" s="283"/>
      <c r="Q208" s="109"/>
      <c r="R208" s="282"/>
      <c r="S208" s="283"/>
      <c r="T208" s="284" t="str">
        <f t="shared" si="9"/>
        <v/>
      </c>
      <c r="U208" s="285"/>
      <c r="V208" s="286"/>
      <c r="W208" s="287"/>
      <c r="X208" s="87" t="str">
        <f>IF(ISERROR(VLOOKUP(E208,マスタ!$H:$I,2,FALSE)),"",VLOOKUP(E208,マスタ!$H:$I,2,FALSE))</f>
        <v/>
      </c>
      <c r="Y208" s="87" t="e">
        <f t="shared" si="7"/>
        <v>#VALUE!</v>
      </c>
      <c r="Z208" s="87" t="e">
        <f t="shared" si="5"/>
        <v>#VALUE!</v>
      </c>
    </row>
    <row r="209" spans="1:26" ht="20.100000000000001" hidden="1" customHeight="1">
      <c r="A209" s="8"/>
      <c r="B209" s="97" t="str">
        <f>IF(ISERROR(VLOOKUP(C209,マスタ!$D:$E,2,FALSE)),"",VLOOKUP(C209,マスタ!$D:$E,2,FALSE))</f>
        <v/>
      </c>
      <c r="C209" s="277"/>
      <c r="D209" s="278"/>
      <c r="E209" s="6"/>
      <c r="F209" s="279"/>
      <c r="G209" s="280"/>
      <c r="H209" s="279"/>
      <c r="I209" s="281"/>
      <c r="J209" s="281"/>
      <c r="K209" s="280"/>
      <c r="L209" s="279"/>
      <c r="M209" s="281"/>
      <c r="N209" s="280"/>
      <c r="O209" s="282"/>
      <c r="P209" s="283"/>
      <c r="Q209" s="109"/>
      <c r="R209" s="282"/>
      <c r="S209" s="283"/>
      <c r="T209" s="284" t="str">
        <f t="shared" si="9"/>
        <v/>
      </c>
      <c r="U209" s="285"/>
      <c r="V209" s="286"/>
      <c r="W209" s="287"/>
      <c r="X209" s="87" t="str">
        <f>IF(ISERROR(VLOOKUP(E209,マスタ!$H:$I,2,FALSE)),"",VLOOKUP(E209,マスタ!$H:$I,2,FALSE))</f>
        <v/>
      </c>
      <c r="Y209" s="87" t="e">
        <f t="shared" si="7"/>
        <v>#VALUE!</v>
      </c>
      <c r="Z209" s="87" t="e">
        <f t="shared" si="5"/>
        <v>#VALUE!</v>
      </c>
    </row>
    <row r="210" spans="1:26" ht="20.100000000000001" hidden="1" customHeight="1">
      <c r="A210" s="145"/>
      <c r="B210" s="146" t="str">
        <f>IF(ISERROR(VLOOKUP(C210,マスタ!$D:$E,2,FALSE)),"",VLOOKUP(C210,マスタ!$D:$E,2,FALSE))</f>
        <v/>
      </c>
      <c r="C210" s="288"/>
      <c r="D210" s="289"/>
      <c r="E210" s="147"/>
      <c r="F210" s="290"/>
      <c r="G210" s="291"/>
      <c r="H210" s="290"/>
      <c r="I210" s="292"/>
      <c r="J210" s="292"/>
      <c r="K210" s="291"/>
      <c r="L210" s="290"/>
      <c r="M210" s="292"/>
      <c r="N210" s="291"/>
      <c r="O210" s="293"/>
      <c r="P210" s="294"/>
      <c r="Q210" s="148"/>
      <c r="R210" s="293"/>
      <c r="S210" s="294"/>
      <c r="T210" s="295" t="str">
        <f t="shared" si="9"/>
        <v/>
      </c>
      <c r="U210" s="296"/>
      <c r="V210" s="297"/>
      <c r="W210" s="298"/>
      <c r="X210" s="87" t="str">
        <f>IF(ISERROR(VLOOKUP(E210,マスタ!$H:$I,2,FALSE)),"",VLOOKUP(E210,マスタ!$H:$I,2,FALSE))</f>
        <v/>
      </c>
      <c r="Y210" s="87" t="e">
        <f t="shared" si="7"/>
        <v>#VALUE!</v>
      </c>
      <c r="Z210" s="87" t="e">
        <f t="shared" si="5"/>
        <v>#VALUE!</v>
      </c>
    </row>
    <row r="211" spans="1:26" ht="20.100000000000001" hidden="1" customHeight="1">
      <c r="A211" s="134"/>
      <c r="B211" s="135" t="str">
        <f>IF(ISERROR(VLOOKUP(C211,マスタ!$D:$E,2,FALSE)),"",VLOOKUP(C211,マスタ!$D:$E,2,FALSE))</f>
        <v/>
      </c>
      <c r="C211" s="299"/>
      <c r="D211" s="300"/>
      <c r="E211" s="136"/>
      <c r="F211" s="301"/>
      <c r="G211" s="302"/>
      <c r="H211" s="301"/>
      <c r="I211" s="303"/>
      <c r="J211" s="303"/>
      <c r="K211" s="302"/>
      <c r="L211" s="301"/>
      <c r="M211" s="303"/>
      <c r="N211" s="302"/>
      <c r="O211" s="304"/>
      <c r="P211" s="305"/>
      <c r="Q211" s="137"/>
      <c r="R211" s="304"/>
      <c r="S211" s="305"/>
      <c r="T211" s="306" t="str">
        <f t="shared" si="9"/>
        <v/>
      </c>
      <c r="U211" s="307"/>
      <c r="V211" s="308"/>
      <c r="W211" s="309"/>
      <c r="X211" s="87" t="str">
        <f>IF(ISERROR(VLOOKUP(E211,マスタ!$H:$I,2,FALSE)),"",VLOOKUP(E211,マスタ!$H:$I,2,FALSE))</f>
        <v/>
      </c>
      <c r="Y211" s="87" t="e">
        <f t="shared" si="7"/>
        <v>#VALUE!</v>
      </c>
      <c r="Z211" s="87" t="e">
        <f t="shared" si="5"/>
        <v>#VALUE!</v>
      </c>
    </row>
    <row r="212" spans="1:26" ht="20.100000000000001" hidden="1" customHeight="1">
      <c r="A212" s="8"/>
      <c r="B212" s="97" t="str">
        <f>IF(ISERROR(VLOOKUP(C212,マスタ!$D:$E,2,FALSE)),"",VLOOKUP(C212,マスタ!$D:$E,2,FALSE))</f>
        <v/>
      </c>
      <c r="C212" s="277"/>
      <c r="D212" s="278"/>
      <c r="E212" s="6"/>
      <c r="F212" s="279"/>
      <c r="G212" s="280"/>
      <c r="H212" s="279"/>
      <c r="I212" s="281"/>
      <c r="J212" s="281"/>
      <c r="K212" s="280"/>
      <c r="L212" s="279"/>
      <c r="M212" s="281"/>
      <c r="N212" s="280"/>
      <c r="O212" s="282"/>
      <c r="P212" s="283"/>
      <c r="Q212" s="109"/>
      <c r="R212" s="282"/>
      <c r="S212" s="283"/>
      <c r="T212" s="284" t="str">
        <f t="shared" si="9"/>
        <v/>
      </c>
      <c r="U212" s="285"/>
      <c r="V212" s="286"/>
      <c r="W212" s="287"/>
      <c r="X212" s="87" t="str">
        <f>IF(ISERROR(VLOOKUP(E212,マスタ!$H:$I,2,FALSE)),"",VLOOKUP(E212,マスタ!$H:$I,2,FALSE))</f>
        <v/>
      </c>
      <c r="Y212" s="87" t="e">
        <f t="shared" si="7"/>
        <v>#VALUE!</v>
      </c>
      <c r="Z212" s="87" t="e">
        <f t="shared" si="5"/>
        <v>#VALUE!</v>
      </c>
    </row>
    <row r="213" spans="1:26" ht="20.100000000000001" hidden="1" customHeight="1">
      <c r="A213" s="8"/>
      <c r="B213" s="97" t="str">
        <f>IF(ISERROR(VLOOKUP(C213,マスタ!$D:$E,2,FALSE)),"",VLOOKUP(C213,マスタ!$D:$E,2,FALSE))</f>
        <v/>
      </c>
      <c r="C213" s="277"/>
      <c r="D213" s="278"/>
      <c r="E213" s="6"/>
      <c r="F213" s="279"/>
      <c r="G213" s="280"/>
      <c r="H213" s="279"/>
      <c r="I213" s="281"/>
      <c r="J213" s="281"/>
      <c r="K213" s="280"/>
      <c r="L213" s="279"/>
      <c r="M213" s="281"/>
      <c r="N213" s="280"/>
      <c r="O213" s="282"/>
      <c r="P213" s="283"/>
      <c r="Q213" s="109"/>
      <c r="R213" s="282"/>
      <c r="S213" s="283"/>
      <c r="T213" s="284" t="str">
        <f t="shared" si="9"/>
        <v/>
      </c>
      <c r="U213" s="285"/>
      <c r="V213" s="286"/>
      <c r="W213" s="287"/>
      <c r="X213" s="87" t="str">
        <f>IF(ISERROR(VLOOKUP(E213,マスタ!$H:$I,2,FALSE)),"",VLOOKUP(E213,マスタ!$H:$I,2,FALSE))</f>
        <v/>
      </c>
      <c r="Y213" s="87" t="e">
        <f t="shared" si="7"/>
        <v>#VALUE!</v>
      </c>
      <c r="Z213" s="87" t="e">
        <f t="shared" si="5"/>
        <v>#VALUE!</v>
      </c>
    </row>
    <row r="214" spans="1:26" ht="20.100000000000001" hidden="1" customHeight="1">
      <c r="A214" s="8"/>
      <c r="B214" s="97" t="str">
        <f>IF(ISERROR(VLOOKUP(C214,マスタ!$D:$E,2,FALSE)),"",VLOOKUP(C214,マスタ!$D:$E,2,FALSE))</f>
        <v/>
      </c>
      <c r="C214" s="277"/>
      <c r="D214" s="278"/>
      <c r="E214" s="6"/>
      <c r="F214" s="279"/>
      <c r="G214" s="280"/>
      <c r="H214" s="279"/>
      <c r="I214" s="281"/>
      <c r="J214" s="281"/>
      <c r="K214" s="280"/>
      <c r="L214" s="279"/>
      <c r="M214" s="281"/>
      <c r="N214" s="280"/>
      <c r="O214" s="282"/>
      <c r="P214" s="283"/>
      <c r="Q214" s="109"/>
      <c r="R214" s="282"/>
      <c r="S214" s="283"/>
      <c r="T214" s="284" t="str">
        <f t="shared" si="9"/>
        <v/>
      </c>
      <c r="U214" s="285"/>
      <c r="V214" s="286"/>
      <c r="W214" s="287"/>
      <c r="X214" s="87" t="str">
        <f>IF(ISERROR(VLOOKUP(E214,マスタ!$H:$I,2,FALSE)),"",VLOOKUP(E214,マスタ!$H:$I,2,FALSE))</f>
        <v/>
      </c>
      <c r="Y214" s="87" t="e">
        <f t="shared" si="7"/>
        <v>#VALUE!</v>
      </c>
      <c r="Z214" s="87" t="e">
        <f t="shared" si="5"/>
        <v>#VALUE!</v>
      </c>
    </row>
    <row r="215" spans="1:26" ht="20.100000000000001" hidden="1" customHeight="1">
      <c r="A215" s="8"/>
      <c r="B215" s="97" t="str">
        <f>IF(ISERROR(VLOOKUP(C215,マスタ!$D:$E,2,FALSE)),"",VLOOKUP(C215,マスタ!$D:$E,2,FALSE))</f>
        <v/>
      </c>
      <c r="C215" s="277"/>
      <c r="D215" s="278"/>
      <c r="E215" s="6"/>
      <c r="F215" s="279"/>
      <c r="G215" s="280"/>
      <c r="H215" s="279"/>
      <c r="I215" s="281"/>
      <c r="J215" s="281"/>
      <c r="K215" s="280"/>
      <c r="L215" s="279"/>
      <c r="M215" s="281"/>
      <c r="N215" s="280"/>
      <c r="O215" s="282"/>
      <c r="P215" s="283"/>
      <c r="Q215" s="109"/>
      <c r="R215" s="282"/>
      <c r="S215" s="283"/>
      <c r="T215" s="284" t="str">
        <f t="shared" si="9"/>
        <v/>
      </c>
      <c r="U215" s="285"/>
      <c r="V215" s="286"/>
      <c r="W215" s="287"/>
      <c r="X215" s="87" t="str">
        <f>IF(ISERROR(VLOOKUP(E215,マスタ!$H:$I,2,FALSE)),"",VLOOKUP(E215,マスタ!$H:$I,2,FALSE))</f>
        <v/>
      </c>
      <c r="Y215" s="87" t="e">
        <f t="shared" si="7"/>
        <v>#VALUE!</v>
      </c>
      <c r="Z215" s="87" t="e">
        <f t="shared" si="5"/>
        <v>#VALUE!</v>
      </c>
    </row>
    <row r="216" spans="1:26" ht="20.100000000000001" hidden="1" customHeight="1">
      <c r="A216" s="8"/>
      <c r="B216" s="97" t="str">
        <f>IF(ISERROR(VLOOKUP(C216,マスタ!$D:$E,2,FALSE)),"",VLOOKUP(C216,マスタ!$D:$E,2,FALSE))</f>
        <v/>
      </c>
      <c r="C216" s="277"/>
      <c r="D216" s="278"/>
      <c r="E216" s="6"/>
      <c r="F216" s="279"/>
      <c r="G216" s="280"/>
      <c r="H216" s="279"/>
      <c r="I216" s="281"/>
      <c r="J216" s="281"/>
      <c r="K216" s="280"/>
      <c r="L216" s="279"/>
      <c r="M216" s="281"/>
      <c r="N216" s="280"/>
      <c r="O216" s="282"/>
      <c r="P216" s="283"/>
      <c r="Q216" s="109"/>
      <c r="R216" s="282"/>
      <c r="S216" s="283"/>
      <c r="T216" s="284" t="str">
        <f t="shared" si="9"/>
        <v/>
      </c>
      <c r="U216" s="285"/>
      <c r="V216" s="286"/>
      <c r="W216" s="287"/>
      <c r="X216" s="87" t="str">
        <f>IF(ISERROR(VLOOKUP(E216,マスタ!$H:$I,2,FALSE)),"",VLOOKUP(E216,マスタ!$H:$I,2,FALSE))</f>
        <v/>
      </c>
      <c r="Y216" s="87" t="e">
        <f t="shared" si="7"/>
        <v>#VALUE!</v>
      </c>
      <c r="Z216" s="87" t="e">
        <f t="shared" si="5"/>
        <v>#VALUE!</v>
      </c>
    </row>
    <row r="217" spans="1:26" ht="20.100000000000001" hidden="1" customHeight="1">
      <c r="A217" s="8"/>
      <c r="B217" s="97" t="str">
        <f>IF(ISERROR(VLOOKUP(C217,マスタ!$D:$E,2,FALSE)),"",VLOOKUP(C217,マスタ!$D:$E,2,FALSE))</f>
        <v/>
      </c>
      <c r="C217" s="277"/>
      <c r="D217" s="278"/>
      <c r="E217" s="6"/>
      <c r="F217" s="279"/>
      <c r="G217" s="280"/>
      <c r="H217" s="279"/>
      <c r="I217" s="281"/>
      <c r="J217" s="281"/>
      <c r="K217" s="280"/>
      <c r="L217" s="279"/>
      <c r="M217" s="281"/>
      <c r="N217" s="280"/>
      <c r="O217" s="282"/>
      <c r="P217" s="283"/>
      <c r="Q217" s="109"/>
      <c r="R217" s="282"/>
      <c r="S217" s="283"/>
      <c r="T217" s="284" t="str">
        <f t="shared" si="9"/>
        <v/>
      </c>
      <c r="U217" s="285"/>
      <c r="V217" s="286"/>
      <c r="W217" s="287"/>
      <c r="X217" s="87" t="str">
        <f>IF(ISERROR(VLOOKUP(E217,マスタ!$H:$I,2,FALSE)),"",VLOOKUP(E217,マスタ!$H:$I,2,FALSE))</f>
        <v/>
      </c>
      <c r="Y217" s="87" t="e">
        <f t="shared" si="7"/>
        <v>#VALUE!</v>
      </c>
      <c r="Z217" s="87" t="e">
        <f t="shared" si="5"/>
        <v>#VALUE!</v>
      </c>
    </row>
    <row r="218" spans="1:26" ht="20.100000000000001" hidden="1" customHeight="1">
      <c r="A218" s="8"/>
      <c r="B218" s="97" t="str">
        <f>IF(ISERROR(VLOOKUP(C218,マスタ!$D:$E,2,FALSE)),"",VLOOKUP(C218,マスタ!$D:$E,2,FALSE))</f>
        <v/>
      </c>
      <c r="C218" s="277"/>
      <c r="D218" s="278"/>
      <c r="E218" s="6"/>
      <c r="F218" s="279"/>
      <c r="G218" s="280"/>
      <c r="H218" s="279"/>
      <c r="I218" s="281"/>
      <c r="J218" s="281"/>
      <c r="K218" s="280"/>
      <c r="L218" s="279"/>
      <c r="M218" s="281"/>
      <c r="N218" s="280"/>
      <c r="O218" s="282"/>
      <c r="P218" s="283"/>
      <c r="Q218" s="109"/>
      <c r="R218" s="282"/>
      <c r="S218" s="283"/>
      <c r="T218" s="284" t="str">
        <f t="shared" si="9"/>
        <v/>
      </c>
      <c r="U218" s="285"/>
      <c r="V218" s="286"/>
      <c r="W218" s="287"/>
      <c r="X218" s="87" t="str">
        <f>IF(ISERROR(VLOOKUP(E218,マスタ!$H:$I,2,FALSE)),"",VLOOKUP(E218,マスタ!$H:$I,2,FALSE))</f>
        <v/>
      </c>
      <c r="Y218" s="87" t="e">
        <f t="shared" si="7"/>
        <v>#VALUE!</v>
      </c>
      <c r="Z218" s="87" t="e">
        <f t="shared" si="5"/>
        <v>#VALUE!</v>
      </c>
    </row>
    <row r="219" spans="1:26" ht="20.100000000000001" hidden="1" customHeight="1">
      <c r="A219" s="8"/>
      <c r="B219" s="97" t="str">
        <f>IF(ISERROR(VLOOKUP(C219,マスタ!$D:$E,2,FALSE)),"",VLOOKUP(C219,マスタ!$D:$E,2,FALSE))</f>
        <v/>
      </c>
      <c r="C219" s="277"/>
      <c r="D219" s="278"/>
      <c r="E219" s="6"/>
      <c r="F219" s="279"/>
      <c r="G219" s="280"/>
      <c r="H219" s="279"/>
      <c r="I219" s="281"/>
      <c r="J219" s="281"/>
      <c r="K219" s="280"/>
      <c r="L219" s="279"/>
      <c r="M219" s="281"/>
      <c r="N219" s="280"/>
      <c r="O219" s="282"/>
      <c r="P219" s="283"/>
      <c r="Q219" s="109"/>
      <c r="R219" s="282"/>
      <c r="S219" s="283"/>
      <c r="T219" s="284" t="str">
        <f t="shared" si="9"/>
        <v/>
      </c>
      <c r="U219" s="285"/>
      <c r="V219" s="286"/>
      <c r="W219" s="287"/>
      <c r="X219" s="87" t="str">
        <f>IF(ISERROR(VLOOKUP(E219,マスタ!$H:$I,2,FALSE)),"",VLOOKUP(E219,マスタ!$H:$I,2,FALSE))</f>
        <v/>
      </c>
      <c r="Y219" s="87" t="e">
        <f t="shared" si="7"/>
        <v>#VALUE!</v>
      </c>
      <c r="Z219" s="87" t="e">
        <f t="shared" si="5"/>
        <v>#VALUE!</v>
      </c>
    </row>
    <row r="220" spans="1:26" ht="20.100000000000001" hidden="1" customHeight="1">
      <c r="A220" s="8"/>
      <c r="B220" s="97" t="str">
        <f>IF(ISERROR(VLOOKUP(C220,マスタ!$D:$E,2,FALSE)),"",VLOOKUP(C220,マスタ!$D:$E,2,FALSE))</f>
        <v/>
      </c>
      <c r="C220" s="277"/>
      <c r="D220" s="278"/>
      <c r="E220" s="6"/>
      <c r="F220" s="279"/>
      <c r="G220" s="280"/>
      <c r="H220" s="279"/>
      <c r="I220" s="281"/>
      <c r="J220" s="281"/>
      <c r="K220" s="280"/>
      <c r="L220" s="279"/>
      <c r="M220" s="281"/>
      <c r="N220" s="280"/>
      <c r="O220" s="282"/>
      <c r="P220" s="283"/>
      <c r="Q220" s="109"/>
      <c r="R220" s="282"/>
      <c r="S220" s="283"/>
      <c r="T220" s="284" t="str">
        <f t="shared" si="9"/>
        <v/>
      </c>
      <c r="U220" s="285"/>
      <c r="V220" s="286"/>
      <c r="W220" s="287"/>
      <c r="X220" s="87" t="str">
        <f>IF(ISERROR(VLOOKUP(E220,マスタ!$H:$I,2,FALSE)),"",VLOOKUP(E220,マスタ!$H:$I,2,FALSE))</f>
        <v/>
      </c>
      <c r="Y220" s="87" t="e">
        <f t="shared" si="7"/>
        <v>#VALUE!</v>
      </c>
      <c r="Z220" s="87" t="e">
        <f t="shared" si="5"/>
        <v>#VALUE!</v>
      </c>
    </row>
    <row r="221" spans="1:26" ht="20.100000000000001" hidden="1" customHeight="1">
      <c r="A221" s="8"/>
      <c r="B221" s="97" t="str">
        <f>IF(ISERROR(VLOOKUP(C221,マスタ!$D:$E,2,FALSE)),"",VLOOKUP(C221,マスタ!$D:$E,2,FALSE))</f>
        <v/>
      </c>
      <c r="C221" s="277"/>
      <c r="D221" s="278"/>
      <c r="E221" s="6"/>
      <c r="F221" s="279"/>
      <c r="G221" s="280"/>
      <c r="H221" s="279"/>
      <c r="I221" s="281"/>
      <c r="J221" s="281"/>
      <c r="K221" s="280"/>
      <c r="L221" s="279"/>
      <c r="M221" s="281"/>
      <c r="N221" s="280"/>
      <c r="O221" s="282"/>
      <c r="P221" s="283"/>
      <c r="Q221" s="109"/>
      <c r="R221" s="282"/>
      <c r="S221" s="283"/>
      <c r="T221" s="284" t="str">
        <f t="shared" si="9"/>
        <v/>
      </c>
      <c r="U221" s="285"/>
      <c r="V221" s="286"/>
      <c r="W221" s="287"/>
      <c r="X221" s="87" t="str">
        <f>IF(ISERROR(VLOOKUP(E221,マスタ!$H:$I,2,FALSE)),"",VLOOKUP(E221,マスタ!$H:$I,2,FALSE))</f>
        <v/>
      </c>
      <c r="Y221" s="87" t="e">
        <f t="shared" si="7"/>
        <v>#VALUE!</v>
      </c>
      <c r="Z221" s="87" t="e">
        <f t="shared" si="5"/>
        <v>#VALUE!</v>
      </c>
    </row>
    <row r="222" spans="1:26" ht="20.100000000000001" hidden="1" customHeight="1">
      <c r="A222" s="8"/>
      <c r="B222" s="97" t="str">
        <f>IF(ISERROR(VLOOKUP(C222,マスタ!$D:$E,2,FALSE)),"",VLOOKUP(C222,マスタ!$D:$E,2,FALSE))</f>
        <v/>
      </c>
      <c r="C222" s="277"/>
      <c r="D222" s="278"/>
      <c r="E222" s="6"/>
      <c r="F222" s="279"/>
      <c r="G222" s="280"/>
      <c r="H222" s="279"/>
      <c r="I222" s="281"/>
      <c r="J222" s="281"/>
      <c r="K222" s="280"/>
      <c r="L222" s="279"/>
      <c r="M222" s="281"/>
      <c r="N222" s="280"/>
      <c r="O222" s="282"/>
      <c r="P222" s="283"/>
      <c r="Q222" s="109"/>
      <c r="R222" s="282"/>
      <c r="S222" s="283"/>
      <c r="T222" s="284" t="str">
        <f t="shared" si="9"/>
        <v/>
      </c>
      <c r="U222" s="285"/>
      <c r="V222" s="286"/>
      <c r="W222" s="287"/>
      <c r="X222" s="87" t="str">
        <f>IF(ISERROR(VLOOKUP(E222,マスタ!$H:$I,2,FALSE)),"",VLOOKUP(E222,マスタ!$H:$I,2,FALSE))</f>
        <v/>
      </c>
      <c r="Y222" s="87" t="e">
        <f t="shared" si="7"/>
        <v>#VALUE!</v>
      </c>
      <c r="Z222" s="87" t="e">
        <f t="shared" si="5"/>
        <v>#VALUE!</v>
      </c>
    </row>
    <row r="223" spans="1:26" ht="20.100000000000001" hidden="1" customHeight="1">
      <c r="A223" s="8"/>
      <c r="B223" s="97" t="str">
        <f>IF(ISERROR(VLOOKUP(C223,マスタ!$D:$E,2,FALSE)),"",VLOOKUP(C223,マスタ!$D:$E,2,FALSE))</f>
        <v/>
      </c>
      <c r="C223" s="277"/>
      <c r="D223" s="278"/>
      <c r="E223" s="6"/>
      <c r="F223" s="279"/>
      <c r="G223" s="280"/>
      <c r="H223" s="279"/>
      <c r="I223" s="281"/>
      <c r="J223" s="281"/>
      <c r="K223" s="280"/>
      <c r="L223" s="279"/>
      <c r="M223" s="281"/>
      <c r="N223" s="280"/>
      <c r="O223" s="282"/>
      <c r="P223" s="283"/>
      <c r="Q223" s="109"/>
      <c r="R223" s="282"/>
      <c r="S223" s="283"/>
      <c r="T223" s="284" t="str">
        <f t="shared" si="9"/>
        <v/>
      </c>
      <c r="U223" s="285"/>
      <c r="V223" s="286"/>
      <c r="W223" s="287"/>
      <c r="X223" s="87" t="str">
        <f>IF(ISERROR(VLOOKUP(E223,マスタ!$H:$I,2,FALSE)),"",VLOOKUP(E223,マスタ!$H:$I,2,FALSE))</f>
        <v/>
      </c>
      <c r="Y223" s="87" t="e">
        <f t="shared" si="7"/>
        <v>#VALUE!</v>
      </c>
      <c r="Z223" s="87" t="e">
        <f t="shared" si="5"/>
        <v>#VALUE!</v>
      </c>
    </row>
    <row r="224" spans="1:26" ht="20.100000000000001" hidden="1" customHeight="1">
      <c r="A224" s="8"/>
      <c r="B224" s="97" t="str">
        <f>IF(ISERROR(VLOOKUP(C224,マスタ!$D:$E,2,FALSE)),"",VLOOKUP(C224,マスタ!$D:$E,2,FALSE))</f>
        <v/>
      </c>
      <c r="C224" s="277"/>
      <c r="D224" s="278"/>
      <c r="E224" s="6"/>
      <c r="F224" s="279"/>
      <c r="G224" s="280"/>
      <c r="H224" s="279"/>
      <c r="I224" s="281"/>
      <c r="J224" s="281"/>
      <c r="K224" s="280"/>
      <c r="L224" s="279"/>
      <c r="M224" s="281"/>
      <c r="N224" s="280"/>
      <c r="O224" s="282"/>
      <c r="P224" s="283"/>
      <c r="Q224" s="109"/>
      <c r="R224" s="282"/>
      <c r="S224" s="283"/>
      <c r="T224" s="284" t="str">
        <f t="shared" si="9"/>
        <v/>
      </c>
      <c r="U224" s="285"/>
      <c r="V224" s="286"/>
      <c r="W224" s="287"/>
      <c r="X224" s="87" t="str">
        <f>IF(ISERROR(VLOOKUP(E224,マスタ!$H:$I,2,FALSE)),"",VLOOKUP(E224,マスタ!$H:$I,2,FALSE))</f>
        <v/>
      </c>
      <c r="Y224" s="87" t="e">
        <f t="shared" si="7"/>
        <v>#VALUE!</v>
      </c>
      <c r="Z224" s="87" t="e">
        <f t="shared" si="5"/>
        <v>#VALUE!</v>
      </c>
    </row>
    <row r="225" spans="1:26" ht="20.100000000000001" hidden="1" customHeight="1">
      <c r="A225" s="8"/>
      <c r="B225" s="97" t="str">
        <f>IF(ISERROR(VLOOKUP(C225,マスタ!$D:$E,2,FALSE)),"",VLOOKUP(C225,マスタ!$D:$E,2,FALSE))</f>
        <v/>
      </c>
      <c r="C225" s="277"/>
      <c r="D225" s="278"/>
      <c r="E225" s="6"/>
      <c r="F225" s="279"/>
      <c r="G225" s="280"/>
      <c r="H225" s="279"/>
      <c r="I225" s="281"/>
      <c r="J225" s="281"/>
      <c r="K225" s="280"/>
      <c r="L225" s="279"/>
      <c r="M225" s="281"/>
      <c r="N225" s="280"/>
      <c r="O225" s="282"/>
      <c r="P225" s="283"/>
      <c r="Q225" s="109"/>
      <c r="R225" s="282"/>
      <c r="S225" s="283"/>
      <c r="T225" s="284" t="str">
        <f t="shared" si="9"/>
        <v/>
      </c>
      <c r="U225" s="285"/>
      <c r="V225" s="286"/>
      <c r="W225" s="287"/>
      <c r="X225" s="87" t="str">
        <f>IF(ISERROR(VLOOKUP(E225,マスタ!$H:$I,2,FALSE)),"",VLOOKUP(E225,マスタ!$H:$I,2,FALSE))</f>
        <v/>
      </c>
      <c r="Y225" s="87" t="e">
        <f t="shared" si="7"/>
        <v>#VALUE!</v>
      </c>
      <c r="Z225" s="87" t="e">
        <f t="shared" si="5"/>
        <v>#VALUE!</v>
      </c>
    </row>
    <row r="226" spans="1:26" ht="20.100000000000001" hidden="1" customHeight="1">
      <c r="A226" s="8"/>
      <c r="B226" s="97" t="str">
        <f>IF(ISERROR(VLOOKUP(C226,マスタ!$D:$E,2,FALSE)),"",VLOOKUP(C226,マスタ!$D:$E,2,FALSE))</f>
        <v/>
      </c>
      <c r="C226" s="277"/>
      <c r="D226" s="278"/>
      <c r="E226" s="6"/>
      <c r="F226" s="279"/>
      <c r="G226" s="280"/>
      <c r="H226" s="279"/>
      <c r="I226" s="281"/>
      <c r="J226" s="281"/>
      <c r="K226" s="280"/>
      <c r="L226" s="279"/>
      <c r="M226" s="281"/>
      <c r="N226" s="280"/>
      <c r="O226" s="282"/>
      <c r="P226" s="283"/>
      <c r="Q226" s="109"/>
      <c r="R226" s="282"/>
      <c r="S226" s="283"/>
      <c r="T226" s="284" t="str">
        <f t="shared" si="9"/>
        <v/>
      </c>
      <c r="U226" s="285"/>
      <c r="V226" s="286"/>
      <c r="W226" s="287"/>
      <c r="X226" s="87" t="str">
        <f>IF(ISERROR(VLOOKUP(E226,マスタ!$H:$I,2,FALSE)),"",VLOOKUP(E226,マスタ!$H:$I,2,FALSE))</f>
        <v/>
      </c>
      <c r="Y226" s="87" t="e">
        <f t="shared" si="7"/>
        <v>#VALUE!</v>
      </c>
      <c r="Z226" s="87" t="e">
        <f t="shared" si="5"/>
        <v>#VALUE!</v>
      </c>
    </row>
    <row r="227" spans="1:26" ht="20.100000000000001" hidden="1" customHeight="1">
      <c r="A227" s="8"/>
      <c r="B227" s="97" t="str">
        <f>IF(ISERROR(VLOOKUP(C227,マスタ!$D:$E,2,FALSE)),"",VLOOKUP(C227,マスタ!$D:$E,2,FALSE))</f>
        <v/>
      </c>
      <c r="C227" s="277"/>
      <c r="D227" s="278"/>
      <c r="E227" s="6"/>
      <c r="F227" s="279"/>
      <c r="G227" s="280"/>
      <c r="H227" s="279"/>
      <c r="I227" s="281"/>
      <c r="J227" s="281"/>
      <c r="K227" s="280"/>
      <c r="L227" s="279"/>
      <c r="M227" s="281"/>
      <c r="N227" s="280"/>
      <c r="O227" s="282"/>
      <c r="P227" s="283"/>
      <c r="Q227" s="109"/>
      <c r="R227" s="282"/>
      <c r="S227" s="283"/>
      <c r="T227" s="284" t="str">
        <f t="shared" si="9"/>
        <v/>
      </c>
      <c r="U227" s="285"/>
      <c r="V227" s="286"/>
      <c r="W227" s="287"/>
      <c r="X227" s="87" t="str">
        <f>IF(ISERROR(VLOOKUP(E227,マスタ!$H:$I,2,FALSE)),"",VLOOKUP(E227,マスタ!$H:$I,2,FALSE))</f>
        <v/>
      </c>
      <c r="Y227" s="87" t="e">
        <f t="shared" si="7"/>
        <v>#VALUE!</v>
      </c>
      <c r="Z227" s="87" t="e">
        <f t="shared" si="5"/>
        <v>#VALUE!</v>
      </c>
    </row>
    <row r="228" spans="1:26" ht="20.100000000000001" hidden="1" customHeight="1">
      <c r="A228" s="8"/>
      <c r="B228" s="97" t="str">
        <f>IF(ISERROR(VLOOKUP(C228,マスタ!$D:$E,2,FALSE)),"",VLOOKUP(C228,マスタ!$D:$E,2,FALSE))</f>
        <v/>
      </c>
      <c r="C228" s="277"/>
      <c r="D228" s="278"/>
      <c r="E228" s="6"/>
      <c r="F228" s="279"/>
      <c r="G228" s="280"/>
      <c r="H228" s="279"/>
      <c r="I228" s="281"/>
      <c r="J228" s="281"/>
      <c r="K228" s="280"/>
      <c r="L228" s="279"/>
      <c r="M228" s="281"/>
      <c r="N228" s="280"/>
      <c r="O228" s="282"/>
      <c r="P228" s="283"/>
      <c r="Q228" s="109"/>
      <c r="R228" s="282"/>
      <c r="S228" s="283"/>
      <c r="T228" s="284" t="str">
        <f t="shared" si="9"/>
        <v/>
      </c>
      <c r="U228" s="285"/>
      <c r="V228" s="286"/>
      <c r="W228" s="287"/>
      <c r="X228" s="87" t="str">
        <f>IF(ISERROR(VLOOKUP(E228,マスタ!$H:$I,2,FALSE)),"",VLOOKUP(E228,マスタ!$H:$I,2,FALSE))</f>
        <v/>
      </c>
      <c r="Y228" s="87" t="e">
        <f t="shared" si="7"/>
        <v>#VALUE!</v>
      </c>
      <c r="Z228" s="87" t="e">
        <f t="shared" si="5"/>
        <v>#VALUE!</v>
      </c>
    </row>
    <row r="229" spans="1:26" ht="20.100000000000001" hidden="1" customHeight="1">
      <c r="A229" s="8"/>
      <c r="B229" s="97" t="str">
        <f>IF(ISERROR(VLOOKUP(C229,マスタ!$D:$E,2,FALSE)),"",VLOOKUP(C229,マスタ!$D:$E,2,FALSE))</f>
        <v/>
      </c>
      <c r="C229" s="277"/>
      <c r="D229" s="278"/>
      <c r="E229" s="6"/>
      <c r="F229" s="279"/>
      <c r="G229" s="280"/>
      <c r="H229" s="279"/>
      <c r="I229" s="281"/>
      <c r="J229" s="281"/>
      <c r="K229" s="280"/>
      <c r="L229" s="279"/>
      <c r="M229" s="281"/>
      <c r="N229" s="280"/>
      <c r="O229" s="282"/>
      <c r="P229" s="283"/>
      <c r="Q229" s="109"/>
      <c r="R229" s="282"/>
      <c r="S229" s="283"/>
      <c r="T229" s="284" t="str">
        <f t="shared" si="9"/>
        <v/>
      </c>
      <c r="U229" s="285"/>
      <c r="V229" s="286"/>
      <c r="W229" s="287"/>
      <c r="X229" s="87" t="str">
        <f>IF(ISERROR(VLOOKUP(E229,マスタ!$H:$I,2,FALSE)),"",VLOOKUP(E229,マスタ!$H:$I,2,FALSE))</f>
        <v/>
      </c>
      <c r="Y229" s="87" t="e">
        <f t="shared" si="7"/>
        <v>#VALUE!</v>
      </c>
      <c r="Z229" s="87" t="e">
        <f t="shared" si="5"/>
        <v>#VALUE!</v>
      </c>
    </row>
    <row r="230" spans="1:26" ht="20.100000000000001" hidden="1" customHeight="1">
      <c r="A230" s="8"/>
      <c r="B230" s="97" t="str">
        <f>IF(ISERROR(VLOOKUP(C230,マスタ!$D:$E,2,FALSE)),"",VLOOKUP(C230,マスタ!$D:$E,2,FALSE))</f>
        <v/>
      </c>
      <c r="C230" s="277"/>
      <c r="D230" s="278"/>
      <c r="E230" s="6"/>
      <c r="F230" s="279"/>
      <c r="G230" s="280"/>
      <c r="H230" s="279"/>
      <c r="I230" s="281"/>
      <c r="J230" s="281"/>
      <c r="K230" s="280"/>
      <c r="L230" s="279"/>
      <c r="M230" s="281"/>
      <c r="N230" s="280"/>
      <c r="O230" s="282"/>
      <c r="P230" s="283"/>
      <c r="Q230" s="109"/>
      <c r="R230" s="282"/>
      <c r="S230" s="283"/>
      <c r="T230" s="284" t="str">
        <f t="shared" si="9"/>
        <v/>
      </c>
      <c r="U230" s="285"/>
      <c r="V230" s="286"/>
      <c r="W230" s="287"/>
      <c r="X230" s="87" t="str">
        <f>IF(ISERROR(VLOOKUP(E230,マスタ!$H:$I,2,FALSE)),"",VLOOKUP(E230,マスタ!$H:$I,2,FALSE))</f>
        <v/>
      </c>
      <c r="Y230" s="87" t="e">
        <f t="shared" si="7"/>
        <v>#VALUE!</v>
      </c>
      <c r="Z230" s="87" t="e">
        <f t="shared" si="5"/>
        <v>#VALUE!</v>
      </c>
    </row>
    <row r="231" spans="1:26" ht="20.100000000000001" hidden="1" customHeight="1">
      <c r="A231" s="8"/>
      <c r="B231" s="97" t="str">
        <f>IF(ISERROR(VLOOKUP(C231,マスタ!$D:$E,2,FALSE)),"",VLOOKUP(C231,マスタ!$D:$E,2,FALSE))</f>
        <v/>
      </c>
      <c r="C231" s="277"/>
      <c r="D231" s="278"/>
      <c r="E231" s="6"/>
      <c r="F231" s="279"/>
      <c r="G231" s="280"/>
      <c r="H231" s="279"/>
      <c r="I231" s="281"/>
      <c r="J231" s="281"/>
      <c r="K231" s="280"/>
      <c r="L231" s="279"/>
      <c r="M231" s="281"/>
      <c r="N231" s="280"/>
      <c r="O231" s="282"/>
      <c r="P231" s="283"/>
      <c r="Q231" s="109"/>
      <c r="R231" s="282"/>
      <c r="S231" s="283"/>
      <c r="T231" s="284" t="str">
        <f t="shared" si="9"/>
        <v/>
      </c>
      <c r="U231" s="285"/>
      <c r="V231" s="286"/>
      <c r="W231" s="287"/>
      <c r="X231" s="87" t="str">
        <f>IF(ISERROR(VLOOKUP(E231,マスタ!$H:$I,2,FALSE)),"",VLOOKUP(E231,マスタ!$H:$I,2,FALSE))</f>
        <v/>
      </c>
      <c r="Y231" s="87" t="e">
        <f t="shared" si="7"/>
        <v>#VALUE!</v>
      </c>
      <c r="Z231" s="87" t="e">
        <f t="shared" si="5"/>
        <v>#VALUE!</v>
      </c>
    </row>
    <row r="232" spans="1:26" ht="20.100000000000001" hidden="1" customHeight="1">
      <c r="A232" s="8"/>
      <c r="B232" s="97" t="str">
        <f>IF(ISERROR(VLOOKUP(C232,マスタ!$D:$E,2,FALSE)),"",VLOOKUP(C232,マスタ!$D:$E,2,FALSE))</f>
        <v/>
      </c>
      <c r="C232" s="277"/>
      <c r="D232" s="278"/>
      <c r="E232" s="6"/>
      <c r="F232" s="279"/>
      <c r="G232" s="280"/>
      <c r="H232" s="279"/>
      <c r="I232" s="281"/>
      <c r="J232" s="281"/>
      <c r="K232" s="280"/>
      <c r="L232" s="279"/>
      <c r="M232" s="281"/>
      <c r="N232" s="280"/>
      <c r="O232" s="282"/>
      <c r="P232" s="283"/>
      <c r="Q232" s="109"/>
      <c r="R232" s="282"/>
      <c r="S232" s="283"/>
      <c r="T232" s="284" t="str">
        <f t="shared" si="9"/>
        <v/>
      </c>
      <c r="U232" s="285"/>
      <c r="V232" s="286"/>
      <c r="W232" s="287"/>
      <c r="X232" s="87" t="str">
        <f>IF(ISERROR(VLOOKUP(E232,マスタ!$H:$I,2,FALSE)),"",VLOOKUP(E232,マスタ!$H:$I,2,FALSE))</f>
        <v/>
      </c>
      <c r="Y232" s="87" t="e">
        <f t="shared" si="7"/>
        <v>#VALUE!</v>
      </c>
      <c r="Z232" s="87" t="e">
        <f t="shared" si="5"/>
        <v>#VALUE!</v>
      </c>
    </row>
    <row r="233" spans="1:26" ht="20.100000000000001" hidden="1" customHeight="1">
      <c r="A233" s="8"/>
      <c r="B233" s="97" t="str">
        <f>IF(ISERROR(VLOOKUP(C233,マスタ!$D:$E,2,FALSE)),"",VLOOKUP(C233,マスタ!$D:$E,2,FALSE))</f>
        <v/>
      </c>
      <c r="C233" s="277"/>
      <c r="D233" s="278"/>
      <c r="E233" s="6"/>
      <c r="F233" s="279"/>
      <c r="G233" s="280"/>
      <c r="H233" s="279"/>
      <c r="I233" s="281"/>
      <c r="J233" s="281"/>
      <c r="K233" s="280"/>
      <c r="L233" s="279"/>
      <c r="M233" s="281"/>
      <c r="N233" s="280"/>
      <c r="O233" s="282"/>
      <c r="P233" s="283"/>
      <c r="Q233" s="109"/>
      <c r="R233" s="282"/>
      <c r="S233" s="283"/>
      <c r="T233" s="284" t="str">
        <f t="shared" si="9"/>
        <v/>
      </c>
      <c r="U233" s="285"/>
      <c r="V233" s="286"/>
      <c r="W233" s="287"/>
      <c r="X233" s="87" t="str">
        <f>IF(ISERROR(VLOOKUP(E233,マスタ!$H:$I,2,FALSE)),"",VLOOKUP(E233,マスタ!$H:$I,2,FALSE))</f>
        <v/>
      </c>
      <c r="Y233" s="87" t="e">
        <f t="shared" si="7"/>
        <v>#VALUE!</v>
      </c>
      <c r="Z233" s="87" t="e">
        <f t="shared" si="5"/>
        <v>#VALUE!</v>
      </c>
    </row>
    <row r="234" spans="1:26" ht="20.100000000000001" hidden="1" customHeight="1">
      <c r="A234" s="8"/>
      <c r="B234" s="97" t="str">
        <f>IF(ISERROR(VLOOKUP(C234,マスタ!$D:$E,2,FALSE)),"",VLOOKUP(C234,マスタ!$D:$E,2,FALSE))</f>
        <v/>
      </c>
      <c r="C234" s="277"/>
      <c r="D234" s="278"/>
      <c r="E234" s="6"/>
      <c r="F234" s="279"/>
      <c r="G234" s="280"/>
      <c r="H234" s="279"/>
      <c r="I234" s="281"/>
      <c r="J234" s="281"/>
      <c r="K234" s="280"/>
      <c r="L234" s="279"/>
      <c r="M234" s="281"/>
      <c r="N234" s="280"/>
      <c r="O234" s="282"/>
      <c r="P234" s="283"/>
      <c r="Q234" s="109"/>
      <c r="R234" s="282"/>
      <c r="S234" s="283"/>
      <c r="T234" s="284" t="str">
        <f t="shared" si="9"/>
        <v/>
      </c>
      <c r="U234" s="285"/>
      <c r="V234" s="286"/>
      <c r="W234" s="287"/>
      <c r="X234" s="87" t="str">
        <f>IF(ISERROR(VLOOKUP(E234,マスタ!$H:$I,2,FALSE)),"",VLOOKUP(E234,マスタ!$H:$I,2,FALSE))</f>
        <v/>
      </c>
      <c r="Y234" s="87" t="e">
        <f t="shared" si="7"/>
        <v>#VALUE!</v>
      </c>
      <c r="Z234" s="87" t="e">
        <f t="shared" si="5"/>
        <v>#VALUE!</v>
      </c>
    </row>
    <row r="235" spans="1:26" ht="20.100000000000001" hidden="1" customHeight="1">
      <c r="A235" s="8"/>
      <c r="B235" s="97" t="str">
        <f>IF(ISERROR(VLOOKUP(C235,マスタ!$D:$E,2,FALSE)),"",VLOOKUP(C235,マスタ!$D:$E,2,FALSE))</f>
        <v/>
      </c>
      <c r="C235" s="277"/>
      <c r="D235" s="278"/>
      <c r="E235" s="6"/>
      <c r="F235" s="279"/>
      <c r="G235" s="280"/>
      <c r="H235" s="279"/>
      <c r="I235" s="281"/>
      <c r="J235" s="281"/>
      <c r="K235" s="280"/>
      <c r="L235" s="279"/>
      <c r="M235" s="281"/>
      <c r="N235" s="280"/>
      <c r="O235" s="282"/>
      <c r="P235" s="283"/>
      <c r="Q235" s="109"/>
      <c r="R235" s="282"/>
      <c r="S235" s="283"/>
      <c r="T235" s="284" t="str">
        <f t="shared" si="9"/>
        <v/>
      </c>
      <c r="U235" s="285"/>
      <c r="V235" s="286"/>
      <c r="W235" s="287"/>
      <c r="X235" s="87" t="str">
        <f>IF(ISERROR(VLOOKUP(E235,マスタ!$H:$I,2,FALSE)),"",VLOOKUP(E235,マスタ!$H:$I,2,FALSE))</f>
        <v/>
      </c>
      <c r="Y235" s="87" t="e">
        <f t="shared" si="7"/>
        <v>#VALUE!</v>
      </c>
      <c r="Z235" s="87" t="e">
        <f t="shared" si="5"/>
        <v>#VALUE!</v>
      </c>
    </row>
    <row r="236" spans="1:26" ht="20.100000000000001" hidden="1" customHeight="1">
      <c r="A236" s="8"/>
      <c r="B236" s="97" t="str">
        <f>IF(ISERROR(VLOOKUP(C236,マスタ!$D:$E,2,FALSE)),"",VLOOKUP(C236,マスタ!$D:$E,2,FALSE))</f>
        <v/>
      </c>
      <c r="C236" s="277"/>
      <c r="D236" s="278"/>
      <c r="E236" s="6"/>
      <c r="F236" s="279"/>
      <c r="G236" s="280"/>
      <c r="H236" s="279"/>
      <c r="I236" s="281"/>
      <c r="J236" s="281"/>
      <c r="K236" s="280"/>
      <c r="L236" s="279"/>
      <c r="M236" s="281"/>
      <c r="N236" s="280"/>
      <c r="O236" s="282"/>
      <c r="P236" s="283"/>
      <c r="Q236" s="109"/>
      <c r="R236" s="282"/>
      <c r="S236" s="283"/>
      <c r="T236" s="284" t="str">
        <f t="shared" si="9"/>
        <v/>
      </c>
      <c r="U236" s="285"/>
      <c r="V236" s="286"/>
      <c r="W236" s="287"/>
      <c r="X236" s="87" t="str">
        <f>IF(ISERROR(VLOOKUP(E236,マスタ!$H:$I,2,FALSE)),"",VLOOKUP(E236,マスタ!$H:$I,2,FALSE))</f>
        <v/>
      </c>
      <c r="Y236" s="87" t="e">
        <f t="shared" si="7"/>
        <v>#VALUE!</v>
      </c>
      <c r="Z236" s="87" t="e">
        <f t="shared" si="5"/>
        <v>#VALUE!</v>
      </c>
    </row>
    <row r="237" spans="1:26" ht="20.100000000000001" hidden="1" customHeight="1">
      <c r="A237" s="8"/>
      <c r="B237" s="97" t="str">
        <f>IF(ISERROR(VLOOKUP(C237,マスタ!$D:$E,2,FALSE)),"",VLOOKUP(C237,マスタ!$D:$E,2,FALSE))</f>
        <v/>
      </c>
      <c r="C237" s="277"/>
      <c r="D237" s="278"/>
      <c r="E237" s="6"/>
      <c r="F237" s="279"/>
      <c r="G237" s="280"/>
      <c r="H237" s="279"/>
      <c r="I237" s="281"/>
      <c r="J237" s="281"/>
      <c r="K237" s="280"/>
      <c r="L237" s="279"/>
      <c r="M237" s="281"/>
      <c r="N237" s="280"/>
      <c r="O237" s="282"/>
      <c r="P237" s="283"/>
      <c r="Q237" s="109"/>
      <c r="R237" s="282"/>
      <c r="S237" s="283"/>
      <c r="T237" s="284" t="str">
        <f t="shared" si="9"/>
        <v/>
      </c>
      <c r="U237" s="285"/>
      <c r="V237" s="286"/>
      <c r="W237" s="287"/>
      <c r="X237" s="87" t="str">
        <f>IF(ISERROR(VLOOKUP(E237,マスタ!$H:$I,2,FALSE)),"",VLOOKUP(E237,マスタ!$H:$I,2,FALSE))</f>
        <v/>
      </c>
      <c r="Y237" s="87" t="e">
        <f t="shared" si="7"/>
        <v>#VALUE!</v>
      </c>
      <c r="Z237" s="87" t="e">
        <f t="shared" si="5"/>
        <v>#VALUE!</v>
      </c>
    </row>
    <row r="238" spans="1:26" ht="20.100000000000001" hidden="1" customHeight="1">
      <c r="A238" s="8"/>
      <c r="B238" s="97" t="str">
        <f>IF(ISERROR(VLOOKUP(C238,マスタ!$D:$E,2,FALSE)),"",VLOOKUP(C238,マスタ!$D:$E,2,FALSE))</f>
        <v/>
      </c>
      <c r="C238" s="277"/>
      <c r="D238" s="278"/>
      <c r="E238" s="6"/>
      <c r="F238" s="279"/>
      <c r="G238" s="280"/>
      <c r="H238" s="279"/>
      <c r="I238" s="281"/>
      <c r="J238" s="281"/>
      <c r="K238" s="280"/>
      <c r="L238" s="279"/>
      <c r="M238" s="281"/>
      <c r="N238" s="280"/>
      <c r="O238" s="282"/>
      <c r="P238" s="283"/>
      <c r="Q238" s="109"/>
      <c r="R238" s="282"/>
      <c r="S238" s="283"/>
      <c r="T238" s="284" t="str">
        <f t="shared" si="9"/>
        <v/>
      </c>
      <c r="U238" s="285"/>
      <c r="V238" s="286"/>
      <c r="W238" s="287"/>
      <c r="X238" s="87" t="str">
        <f>IF(ISERROR(VLOOKUP(E238,マスタ!$H:$I,2,FALSE)),"",VLOOKUP(E238,マスタ!$H:$I,2,FALSE))</f>
        <v/>
      </c>
      <c r="Y238" s="87" t="e">
        <f t="shared" si="7"/>
        <v>#VALUE!</v>
      </c>
      <c r="Z238" s="87" t="e">
        <f t="shared" si="5"/>
        <v>#VALUE!</v>
      </c>
    </row>
    <row r="239" spans="1:26" ht="20.100000000000001" hidden="1" customHeight="1">
      <c r="A239" s="145"/>
      <c r="B239" s="146" t="str">
        <f>IF(ISERROR(VLOOKUP(C239,マスタ!$D:$E,2,FALSE)),"",VLOOKUP(C239,マスタ!$D:$E,2,FALSE))</f>
        <v/>
      </c>
      <c r="C239" s="288"/>
      <c r="D239" s="289"/>
      <c r="E239" s="147"/>
      <c r="F239" s="290"/>
      <c r="G239" s="291"/>
      <c r="H239" s="290"/>
      <c r="I239" s="292"/>
      <c r="J239" s="292"/>
      <c r="K239" s="291"/>
      <c r="L239" s="290"/>
      <c r="M239" s="292"/>
      <c r="N239" s="291"/>
      <c r="O239" s="293"/>
      <c r="P239" s="294"/>
      <c r="Q239" s="148"/>
      <c r="R239" s="293"/>
      <c r="S239" s="294"/>
      <c r="T239" s="295" t="str">
        <f t="shared" si="9"/>
        <v/>
      </c>
      <c r="U239" s="296"/>
      <c r="V239" s="297"/>
      <c r="W239" s="298"/>
      <c r="X239" s="87" t="str">
        <f>IF(ISERROR(VLOOKUP(E239,マスタ!$H:$I,2,FALSE)),"",VLOOKUP(E239,マスタ!$H:$I,2,FALSE))</f>
        <v/>
      </c>
      <c r="Y239" s="87" t="e">
        <f t="shared" si="7"/>
        <v>#VALUE!</v>
      </c>
      <c r="Z239" s="87" t="e">
        <f t="shared" si="5"/>
        <v>#VALUE!</v>
      </c>
    </row>
    <row r="240" spans="1:26" ht="20.100000000000001" hidden="1" customHeight="1">
      <c r="A240" s="134"/>
      <c r="B240" s="135" t="str">
        <f>IF(ISERROR(VLOOKUP(C240,マスタ!$D:$E,2,FALSE)),"",VLOOKUP(C240,マスタ!$D:$E,2,FALSE))</f>
        <v/>
      </c>
      <c r="C240" s="299"/>
      <c r="D240" s="300"/>
      <c r="E240" s="136"/>
      <c r="F240" s="301"/>
      <c r="G240" s="302"/>
      <c r="H240" s="301"/>
      <c r="I240" s="303"/>
      <c r="J240" s="303"/>
      <c r="K240" s="302"/>
      <c r="L240" s="301"/>
      <c r="M240" s="303"/>
      <c r="N240" s="302"/>
      <c r="O240" s="304"/>
      <c r="P240" s="305"/>
      <c r="Q240" s="137"/>
      <c r="R240" s="304"/>
      <c r="S240" s="305"/>
      <c r="T240" s="306" t="str">
        <f t="shared" si="9"/>
        <v/>
      </c>
      <c r="U240" s="307"/>
      <c r="V240" s="308"/>
      <c r="W240" s="309"/>
      <c r="X240" s="87" t="str">
        <f>IF(ISERROR(VLOOKUP(E240,マスタ!$H:$I,2,FALSE)),"",VLOOKUP(E240,マスタ!$H:$I,2,FALSE))</f>
        <v/>
      </c>
      <c r="Y240" s="87" t="e">
        <f t="shared" si="7"/>
        <v>#VALUE!</v>
      </c>
      <c r="Z240" s="87" t="e">
        <f t="shared" si="5"/>
        <v>#VALUE!</v>
      </c>
    </row>
    <row r="241" spans="1:26" ht="20.100000000000001" hidden="1" customHeight="1">
      <c r="A241" s="8"/>
      <c r="B241" s="97" t="str">
        <f>IF(ISERROR(VLOOKUP(C241,マスタ!$D:$E,2,FALSE)),"",VLOOKUP(C241,マスタ!$D:$E,2,FALSE))</f>
        <v/>
      </c>
      <c r="C241" s="277"/>
      <c r="D241" s="278"/>
      <c r="E241" s="6"/>
      <c r="F241" s="279"/>
      <c r="G241" s="280"/>
      <c r="H241" s="279"/>
      <c r="I241" s="281"/>
      <c r="J241" s="281"/>
      <c r="K241" s="280"/>
      <c r="L241" s="279"/>
      <c r="M241" s="281"/>
      <c r="N241" s="280"/>
      <c r="O241" s="282"/>
      <c r="P241" s="283"/>
      <c r="Q241" s="109"/>
      <c r="R241" s="282"/>
      <c r="S241" s="283"/>
      <c r="T241" s="284" t="str">
        <f t="shared" si="9"/>
        <v/>
      </c>
      <c r="U241" s="285"/>
      <c r="V241" s="286"/>
      <c r="W241" s="287"/>
      <c r="X241" s="87" t="str">
        <f>IF(ISERROR(VLOOKUP(E241,マスタ!$H:$I,2,FALSE)),"",VLOOKUP(E241,マスタ!$H:$I,2,FALSE))</f>
        <v/>
      </c>
      <c r="Y241" s="87" t="e">
        <f t="shared" si="7"/>
        <v>#VALUE!</v>
      </c>
      <c r="Z241" s="87" t="e">
        <f t="shared" si="5"/>
        <v>#VALUE!</v>
      </c>
    </row>
    <row r="242" spans="1:26" ht="20.100000000000001" hidden="1" customHeight="1">
      <c r="A242" s="8"/>
      <c r="B242" s="97" t="str">
        <f>IF(ISERROR(VLOOKUP(C242,マスタ!$D:$E,2,FALSE)),"",VLOOKUP(C242,マスタ!$D:$E,2,FALSE))</f>
        <v/>
      </c>
      <c r="C242" s="277"/>
      <c r="D242" s="278"/>
      <c r="E242" s="6"/>
      <c r="F242" s="279"/>
      <c r="G242" s="280"/>
      <c r="H242" s="279"/>
      <c r="I242" s="281"/>
      <c r="J242" s="281"/>
      <c r="K242" s="280"/>
      <c r="L242" s="279"/>
      <c r="M242" s="281"/>
      <c r="N242" s="280"/>
      <c r="O242" s="282"/>
      <c r="P242" s="283"/>
      <c r="Q242" s="109"/>
      <c r="R242" s="282"/>
      <c r="S242" s="283"/>
      <c r="T242" s="284" t="str">
        <f t="shared" si="9"/>
        <v/>
      </c>
      <c r="U242" s="285"/>
      <c r="V242" s="286"/>
      <c r="W242" s="287"/>
      <c r="X242" s="87" t="str">
        <f>IF(ISERROR(VLOOKUP(E242,マスタ!$H:$I,2,FALSE)),"",VLOOKUP(E242,マスタ!$H:$I,2,FALSE))</f>
        <v/>
      </c>
      <c r="Y242" s="87" t="e">
        <f t="shared" si="7"/>
        <v>#VALUE!</v>
      </c>
      <c r="Z242" s="87" t="e">
        <f t="shared" si="5"/>
        <v>#VALUE!</v>
      </c>
    </row>
    <row r="243" spans="1:26" ht="20.100000000000001" hidden="1" customHeight="1">
      <c r="A243" s="8"/>
      <c r="B243" s="97" t="str">
        <f>IF(ISERROR(VLOOKUP(C243,マスタ!$D:$E,2,FALSE)),"",VLOOKUP(C243,マスタ!$D:$E,2,FALSE))</f>
        <v/>
      </c>
      <c r="C243" s="277"/>
      <c r="D243" s="278"/>
      <c r="E243" s="6"/>
      <c r="F243" s="279"/>
      <c r="G243" s="280"/>
      <c r="H243" s="279"/>
      <c r="I243" s="281"/>
      <c r="J243" s="281"/>
      <c r="K243" s="280"/>
      <c r="L243" s="279"/>
      <c r="M243" s="281"/>
      <c r="N243" s="280"/>
      <c r="O243" s="282"/>
      <c r="P243" s="283"/>
      <c r="Q243" s="109"/>
      <c r="R243" s="282"/>
      <c r="S243" s="283"/>
      <c r="T243" s="284" t="str">
        <f t="shared" si="9"/>
        <v/>
      </c>
      <c r="U243" s="285"/>
      <c r="V243" s="286"/>
      <c r="W243" s="287"/>
      <c r="X243" s="87" t="str">
        <f>IF(ISERROR(VLOOKUP(E243,マスタ!$H:$I,2,FALSE)),"",VLOOKUP(E243,マスタ!$H:$I,2,FALSE))</f>
        <v/>
      </c>
      <c r="Y243" s="87" t="e">
        <f t="shared" si="7"/>
        <v>#VALUE!</v>
      </c>
      <c r="Z243" s="87" t="e">
        <f t="shared" si="5"/>
        <v>#VALUE!</v>
      </c>
    </row>
    <row r="244" spans="1:26" ht="20.100000000000001" hidden="1" customHeight="1">
      <c r="A244" s="8"/>
      <c r="B244" s="97" t="str">
        <f>IF(ISERROR(VLOOKUP(C244,マスタ!$D:$E,2,FALSE)),"",VLOOKUP(C244,マスタ!$D:$E,2,FALSE))</f>
        <v/>
      </c>
      <c r="C244" s="277"/>
      <c r="D244" s="278"/>
      <c r="E244" s="6"/>
      <c r="F244" s="279"/>
      <c r="G244" s="280"/>
      <c r="H244" s="279"/>
      <c r="I244" s="281"/>
      <c r="J244" s="281"/>
      <c r="K244" s="280"/>
      <c r="L244" s="279"/>
      <c r="M244" s="281"/>
      <c r="N244" s="280"/>
      <c r="O244" s="282"/>
      <c r="P244" s="283"/>
      <c r="Q244" s="109"/>
      <c r="R244" s="282"/>
      <c r="S244" s="283"/>
      <c r="T244" s="284" t="str">
        <f t="shared" si="9"/>
        <v/>
      </c>
      <c r="U244" s="285"/>
      <c r="V244" s="286"/>
      <c r="W244" s="287"/>
      <c r="X244" s="87" t="str">
        <f>IF(ISERROR(VLOOKUP(E244,マスタ!$H:$I,2,FALSE)),"",VLOOKUP(E244,マスタ!$H:$I,2,FALSE))</f>
        <v/>
      </c>
      <c r="Y244" s="87" t="e">
        <f t="shared" si="7"/>
        <v>#VALUE!</v>
      </c>
      <c r="Z244" s="87" t="e">
        <f t="shared" si="5"/>
        <v>#VALUE!</v>
      </c>
    </row>
    <row r="245" spans="1:26" ht="20.100000000000001" hidden="1" customHeight="1">
      <c r="A245" s="8"/>
      <c r="B245" s="97" t="str">
        <f>IF(ISERROR(VLOOKUP(C245,マスタ!$D:$E,2,FALSE)),"",VLOOKUP(C245,マスタ!$D:$E,2,FALSE))</f>
        <v/>
      </c>
      <c r="C245" s="277"/>
      <c r="D245" s="278"/>
      <c r="E245" s="6"/>
      <c r="F245" s="279"/>
      <c r="G245" s="280"/>
      <c r="H245" s="279"/>
      <c r="I245" s="281"/>
      <c r="J245" s="281"/>
      <c r="K245" s="280"/>
      <c r="L245" s="279"/>
      <c r="M245" s="281"/>
      <c r="N245" s="280"/>
      <c r="O245" s="282"/>
      <c r="P245" s="283"/>
      <c r="Q245" s="109"/>
      <c r="R245" s="282"/>
      <c r="S245" s="283"/>
      <c r="T245" s="284" t="str">
        <f t="shared" si="9"/>
        <v/>
      </c>
      <c r="U245" s="285"/>
      <c r="V245" s="286"/>
      <c r="W245" s="287"/>
      <c r="X245" s="87" t="str">
        <f>IF(ISERROR(VLOOKUP(E245,マスタ!$H:$I,2,FALSE)),"",VLOOKUP(E245,マスタ!$H:$I,2,FALSE))</f>
        <v/>
      </c>
      <c r="Y245" s="87" t="e">
        <f t="shared" si="7"/>
        <v>#VALUE!</v>
      </c>
      <c r="Z245" s="87" t="e">
        <f t="shared" si="5"/>
        <v>#VALUE!</v>
      </c>
    </row>
    <row r="246" spans="1:26" ht="20.100000000000001" hidden="1" customHeight="1">
      <c r="A246" s="8"/>
      <c r="B246" s="97" t="str">
        <f>IF(ISERROR(VLOOKUP(C246,マスタ!$D:$E,2,FALSE)),"",VLOOKUP(C246,マスタ!$D:$E,2,FALSE))</f>
        <v/>
      </c>
      <c r="C246" s="277"/>
      <c r="D246" s="278"/>
      <c r="E246" s="6"/>
      <c r="F246" s="279"/>
      <c r="G246" s="280"/>
      <c r="H246" s="279"/>
      <c r="I246" s="281"/>
      <c r="J246" s="281"/>
      <c r="K246" s="280"/>
      <c r="L246" s="279"/>
      <c r="M246" s="281"/>
      <c r="N246" s="280"/>
      <c r="O246" s="282"/>
      <c r="P246" s="283"/>
      <c r="Q246" s="109"/>
      <c r="R246" s="282"/>
      <c r="S246" s="283"/>
      <c r="T246" s="284" t="str">
        <f t="shared" si="9"/>
        <v/>
      </c>
      <c r="U246" s="285"/>
      <c r="V246" s="286"/>
      <c r="W246" s="287"/>
      <c r="X246" s="87" t="str">
        <f>IF(ISERROR(VLOOKUP(E246,マスタ!$H:$I,2,FALSE)),"",VLOOKUP(E246,マスタ!$H:$I,2,FALSE))</f>
        <v/>
      </c>
      <c r="Y246" s="87" t="e">
        <f t="shared" si="7"/>
        <v>#VALUE!</v>
      </c>
      <c r="Z246" s="87" t="e">
        <f t="shared" si="5"/>
        <v>#VALUE!</v>
      </c>
    </row>
    <row r="247" spans="1:26" ht="20.100000000000001" hidden="1" customHeight="1">
      <c r="A247" s="8"/>
      <c r="B247" s="97" t="str">
        <f>IF(ISERROR(VLOOKUP(C247,マスタ!$D:$E,2,FALSE)),"",VLOOKUP(C247,マスタ!$D:$E,2,FALSE))</f>
        <v/>
      </c>
      <c r="C247" s="277"/>
      <c r="D247" s="278"/>
      <c r="E247" s="6"/>
      <c r="F247" s="279"/>
      <c r="G247" s="280"/>
      <c r="H247" s="279"/>
      <c r="I247" s="281"/>
      <c r="J247" s="281"/>
      <c r="K247" s="280"/>
      <c r="L247" s="279"/>
      <c r="M247" s="281"/>
      <c r="N247" s="280"/>
      <c r="O247" s="282"/>
      <c r="P247" s="283"/>
      <c r="Q247" s="109"/>
      <c r="R247" s="282"/>
      <c r="S247" s="283"/>
      <c r="T247" s="284" t="str">
        <f t="shared" si="9"/>
        <v/>
      </c>
      <c r="U247" s="285"/>
      <c r="V247" s="286"/>
      <c r="W247" s="287"/>
      <c r="X247" s="87" t="str">
        <f>IF(ISERROR(VLOOKUP(E247,マスタ!$H:$I,2,FALSE)),"",VLOOKUP(E247,マスタ!$H:$I,2,FALSE))</f>
        <v/>
      </c>
      <c r="Y247" s="87" t="e">
        <f t="shared" si="7"/>
        <v>#VALUE!</v>
      </c>
      <c r="Z247" s="87" t="e">
        <f t="shared" si="5"/>
        <v>#VALUE!</v>
      </c>
    </row>
    <row r="248" spans="1:26" ht="20.100000000000001" hidden="1" customHeight="1">
      <c r="A248" s="8"/>
      <c r="B248" s="97" t="str">
        <f>IF(ISERROR(VLOOKUP(C248,マスタ!$D:$E,2,FALSE)),"",VLOOKUP(C248,マスタ!$D:$E,2,FALSE))</f>
        <v/>
      </c>
      <c r="C248" s="277"/>
      <c r="D248" s="278"/>
      <c r="E248" s="6"/>
      <c r="F248" s="279"/>
      <c r="G248" s="280"/>
      <c r="H248" s="279"/>
      <c r="I248" s="281"/>
      <c r="J248" s="281"/>
      <c r="K248" s="280"/>
      <c r="L248" s="279"/>
      <c r="M248" s="281"/>
      <c r="N248" s="280"/>
      <c r="O248" s="282"/>
      <c r="P248" s="283"/>
      <c r="Q248" s="109"/>
      <c r="R248" s="282"/>
      <c r="S248" s="283"/>
      <c r="T248" s="284" t="str">
        <f t="shared" si="9"/>
        <v/>
      </c>
      <c r="U248" s="285"/>
      <c r="V248" s="286"/>
      <c r="W248" s="287"/>
      <c r="X248" s="87" t="str">
        <f>IF(ISERROR(VLOOKUP(E248,マスタ!$H:$I,2,FALSE)),"",VLOOKUP(E248,マスタ!$H:$I,2,FALSE))</f>
        <v/>
      </c>
      <c r="Y248" s="87" t="e">
        <f t="shared" si="7"/>
        <v>#VALUE!</v>
      </c>
      <c r="Z248" s="87" t="e">
        <f t="shared" si="5"/>
        <v>#VALUE!</v>
      </c>
    </row>
    <row r="249" spans="1:26" ht="20.100000000000001" hidden="1" customHeight="1">
      <c r="A249" s="8"/>
      <c r="B249" s="97" t="str">
        <f>IF(ISERROR(VLOOKUP(C249,マスタ!$D:$E,2,FALSE)),"",VLOOKUP(C249,マスタ!$D:$E,2,FALSE))</f>
        <v/>
      </c>
      <c r="C249" s="277"/>
      <c r="D249" s="278"/>
      <c r="E249" s="6"/>
      <c r="F249" s="279"/>
      <c r="G249" s="280"/>
      <c r="H249" s="279"/>
      <c r="I249" s="281"/>
      <c r="J249" s="281"/>
      <c r="K249" s="280"/>
      <c r="L249" s="279"/>
      <c r="M249" s="281"/>
      <c r="N249" s="280"/>
      <c r="O249" s="282"/>
      <c r="P249" s="283"/>
      <c r="Q249" s="109"/>
      <c r="R249" s="282"/>
      <c r="S249" s="283"/>
      <c r="T249" s="284" t="str">
        <f t="shared" si="9"/>
        <v/>
      </c>
      <c r="U249" s="285"/>
      <c r="V249" s="286"/>
      <c r="W249" s="287"/>
      <c r="X249" s="87" t="str">
        <f>IF(ISERROR(VLOOKUP(E249,マスタ!$H:$I,2,FALSE)),"",VLOOKUP(E249,マスタ!$H:$I,2,FALSE))</f>
        <v/>
      </c>
      <c r="Y249" s="87" t="e">
        <f t="shared" si="7"/>
        <v>#VALUE!</v>
      </c>
      <c r="Z249" s="87" t="e">
        <f t="shared" si="5"/>
        <v>#VALUE!</v>
      </c>
    </row>
    <row r="250" spans="1:26" ht="20.100000000000001" hidden="1" customHeight="1">
      <c r="A250" s="8"/>
      <c r="B250" s="97" t="str">
        <f>IF(ISERROR(VLOOKUP(C250,マスタ!$D:$E,2,FALSE)),"",VLOOKUP(C250,マスタ!$D:$E,2,FALSE))</f>
        <v/>
      </c>
      <c r="C250" s="277"/>
      <c r="D250" s="278"/>
      <c r="E250" s="6"/>
      <c r="F250" s="279"/>
      <c r="G250" s="280"/>
      <c r="H250" s="279"/>
      <c r="I250" s="281"/>
      <c r="J250" s="281"/>
      <c r="K250" s="280"/>
      <c r="L250" s="279"/>
      <c r="M250" s="281"/>
      <c r="N250" s="280"/>
      <c r="O250" s="282"/>
      <c r="P250" s="283"/>
      <c r="Q250" s="109"/>
      <c r="R250" s="282"/>
      <c r="S250" s="283"/>
      <c r="T250" s="284" t="str">
        <f t="shared" si="9"/>
        <v/>
      </c>
      <c r="U250" s="285"/>
      <c r="V250" s="286"/>
      <c r="W250" s="287"/>
      <c r="X250" s="87" t="str">
        <f>IF(ISERROR(VLOOKUP(E250,マスタ!$H:$I,2,FALSE)),"",VLOOKUP(E250,マスタ!$H:$I,2,FALSE))</f>
        <v/>
      </c>
      <c r="Y250" s="87" t="e">
        <f t="shared" si="7"/>
        <v>#VALUE!</v>
      </c>
      <c r="Z250" s="87" t="e">
        <f t="shared" si="5"/>
        <v>#VALUE!</v>
      </c>
    </row>
    <row r="251" spans="1:26" ht="20.100000000000001" hidden="1" customHeight="1">
      <c r="A251" s="8"/>
      <c r="B251" s="97" t="str">
        <f>IF(ISERROR(VLOOKUP(C251,マスタ!$D:$E,2,FALSE)),"",VLOOKUP(C251,マスタ!$D:$E,2,FALSE))</f>
        <v/>
      </c>
      <c r="C251" s="277"/>
      <c r="D251" s="278"/>
      <c r="E251" s="6"/>
      <c r="F251" s="279"/>
      <c r="G251" s="280"/>
      <c r="H251" s="279"/>
      <c r="I251" s="281"/>
      <c r="J251" s="281"/>
      <c r="K251" s="280"/>
      <c r="L251" s="279"/>
      <c r="M251" s="281"/>
      <c r="N251" s="280"/>
      <c r="O251" s="282"/>
      <c r="P251" s="283"/>
      <c r="Q251" s="109"/>
      <c r="R251" s="282"/>
      <c r="S251" s="283"/>
      <c r="T251" s="284" t="str">
        <f t="shared" si="9"/>
        <v/>
      </c>
      <c r="U251" s="285"/>
      <c r="V251" s="286"/>
      <c r="W251" s="287"/>
      <c r="X251" s="87" t="str">
        <f>IF(ISERROR(VLOOKUP(E251,マスタ!$H:$I,2,FALSE)),"",VLOOKUP(E251,マスタ!$H:$I,2,FALSE))</f>
        <v/>
      </c>
      <c r="Y251" s="87" t="e">
        <f t="shared" si="7"/>
        <v>#VALUE!</v>
      </c>
      <c r="Z251" s="87" t="e">
        <f t="shared" si="5"/>
        <v>#VALUE!</v>
      </c>
    </row>
    <row r="252" spans="1:26" ht="20.100000000000001" hidden="1" customHeight="1">
      <c r="A252" s="8"/>
      <c r="B252" s="97" t="str">
        <f>IF(ISERROR(VLOOKUP(C252,マスタ!$D:$E,2,FALSE)),"",VLOOKUP(C252,マスタ!$D:$E,2,FALSE))</f>
        <v/>
      </c>
      <c r="C252" s="277"/>
      <c r="D252" s="278"/>
      <c r="E252" s="6"/>
      <c r="F252" s="279"/>
      <c r="G252" s="280"/>
      <c r="H252" s="279"/>
      <c r="I252" s="281"/>
      <c r="J252" s="281"/>
      <c r="K252" s="280"/>
      <c r="L252" s="279"/>
      <c r="M252" s="281"/>
      <c r="N252" s="280"/>
      <c r="O252" s="282"/>
      <c r="P252" s="283"/>
      <c r="Q252" s="109"/>
      <c r="R252" s="282"/>
      <c r="S252" s="283"/>
      <c r="T252" s="284" t="str">
        <f t="shared" si="9"/>
        <v/>
      </c>
      <c r="U252" s="285"/>
      <c r="V252" s="286"/>
      <c r="W252" s="287"/>
      <c r="X252" s="87" t="str">
        <f>IF(ISERROR(VLOOKUP(E252,マスタ!$H:$I,2,FALSE)),"",VLOOKUP(E252,マスタ!$H:$I,2,FALSE))</f>
        <v/>
      </c>
      <c r="Y252" s="87" t="e">
        <f t="shared" si="7"/>
        <v>#VALUE!</v>
      </c>
      <c r="Z252" s="87" t="e">
        <f t="shared" si="5"/>
        <v>#VALUE!</v>
      </c>
    </row>
    <row r="253" spans="1:26" ht="20.100000000000001" hidden="1" customHeight="1">
      <c r="A253" s="8"/>
      <c r="B253" s="97" t="str">
        <f>IF(ISERROR(VLOOKUP(C253,マスタ!$D:$E,2,FALSE)),"",VLOOKUP(C253,マスタ!$D:$E,2,FALSE))</f>
        <v/>
      </c>
      <c r="C253" s="277"/>
      <c r="D253" s="278"/>
      <c r="E253" s="6"/>
      <c r="F253" s="279"/>
      <c r="G253" s="280"/>
      <c r="H253" s="279"/>
      <c r="I253" s="281"/>
      <c r="J253" s="281"/>
      <c r="K253" s="280"/>
      <c r="L253" s="279"/>
      <c r="M253" s="281"/>
      <c r="N253" s="280"/>
      <c r="O253" s="282"/>
      <c r="P253" s="283"/>
      <c r="Q253" s="109"/>
      <c r="R253" s="282"/>
      <c r="S253" s="283"/>
      <c r="T253" s="284" t="str">
        <f t="shared" si="9"/>
        <v/>
      </c>
      <c r="U253" s="285"/>
      <c r="V253" s="286"/>
      <c r="W253" s="287"/>
      <c r="X253" s="87" t="str">
        <f>IF(ISERROR(VLOOKUP(E253,マスタ!$H:$I,2,FALSE)),"",VLOOKUP(E253,マスタ!$H:$I,2,FALSE))</f>
        <v/>
      </c>
      <c r="Y253" s="87" t="e">
        <f t="shared" si="7"/>
        <v>#VALUE!</v>
      </c>
      <c r="Z253" s="87" t="e">
        <f t="shared" si="5"/>
        <v>#VALUE!</v>
      </c>
    </row>
    <row r="254" spans="1:26" ht="20.100000000000001" hidden="1" customHeight="1">
      <c r="A254" s="8"/>
      <c r="B254" s="97" t="str">
        <f>IF(ISERROR(VLOOKUP(C254,マスタ!$D:$E,2,FALSE)),"",VLOOKUP(C254,マスタ!$D:$E,2,FALSE))</f>
        <v/>
      </c>
      <c r="C254" s="277"/>
      <c r="D254" s="278"/>
      <c r="E254" s="6"/>
      <c r="F254" s="279"/>
      <c r="G254" s="280"/>
      <c r="H254" s="279"/>
      <c r="I254" s="281"/>
      <c r="J254" s="281"/>
      <c r="K254" s="280"/>
      <c r="L254" s="279"/>
      <c r="M254" s="281"/>
      <c r="N254" s="280"/>
      <c r="O254" s="282"/>
      <c r="P254" s="283"/>
      <c r="Q254" s="109"/>
      <c r="R254" s="282"/>
      <c r="S254" s="283"/>
      <c r="T254" s="284" t="str">
        <f t="shared" si="9"/>
        <v/>
      </c>
      <c r="U254" s="285"/>
      <c r="V254" s="286"/>
      <c r="W254" s="287"/>
      <c r="X254" s="87" t="str">
        <f>IF(ISERROR(VLOOKUP(E254,マスタ!$H:$I,2,FALSE)),"",VLOOKUP(E254,マスタ!$H:$I,2,FALSE))</f>
        <v/>
      </c>
      <c r="Y254" s="87" t="e">
        <f t="shared" si="7"/>
        <v>#VALUE!</v>
      </c>
      <c r="Z254" s="87" t="e">
        <f t="shared" si="5"/>
        <v>#VALUE!</v>
      </c>
    </row>
    <row r="255" spans="1:26" ht="20.100000000000001" hidden="1" customHeight="1">
      <c r="A255" s="8"/>
      <c r="B255" s="97" t="str">
        <f>IF(ISERROR(VLOOKUP(C255,マスタ!$D:$E,2,FALSE)),"",VLOOKUP(C255,マスタ!$D:$E,2,FALSE))</f>
        <v/>
      </c>
      <c r="C255" s="277"/>
      <c r="D255" s="278"/>
      <c r="E255" s="6"/>
      <c r="F255" s="279"/>
      <c r="G255" s="280"/>
      <c r="H255" s="279"/>
      <c r="I255" s="281"/>
      <c r="J255" s="281"/>
      <c r="K255" s="280"/>
      <c r="L255" s="279"/>
      <c r="M255" s="281"/>
      <c r="N255" s="280"/>
      <c r="O255" s="282"/>
      <c r="P255" s="283"/>
      <c r="Q255" s="109"/>
      <c r="R255" s="282"/>
      <c r="S255" s="283"/>
      <c r="T255" s="284" t="str">
        <f t="shared" si="9"/>
        <v/>
      </c>
      <c r="U255" s="285"/>
      <c r="V255" s="286"/>
      <c r="W255" s="287"/>
      <c r="X255" s="87" t="str">
        <f>IF(ISERROR(VLOOKUP(E255,マスタ!$H:$I,2,FALSE)),"",VLOOKUP(E255,マスタ!$H:$I,2,FALSE))</f>
        <v/>
      </c>
      <c r="Y255" s="87" t="e">
        <f t="shared" si="7"/>
        <v>#VALUE!</v>
      </c>
      <c r="Z255" s="87" t="e">
        <f t="shared" si="5"/>
        <v>#VALUE!</v>
      </c>
    </row>
    <row r="256" spans="1:26" ht="20.100000000000001" hidden="1" customHeight="1">
      <c r="A256" s="8"/>
      <c r="B256" s="97" t="str">
        <f>IF(ISERROR(VLOOKUP(C256,マスタ!$D:$E,2,FALSE)),"",VLOOKUP(C256,マスタ!$D:$E,2,FALSE))</f>
        <v/>
      </c>
      <c r="C256" s="277"/>
      <c r="D256" s="278"/>
      <c r="E256" s="6"/>
      <c r="F256" s="279"/>
      <c r="G256" s="280"/>
      <c r="H256" s="279"/>
      <c r="I256" s="281"/>
      <c r="J256" s="281"/>
      <c r="K256" s="280"/>
      <c r="L256" s="279"/>
      <c r="M256" s="281"/>
      <c r="N256" s="280"/>
      <c r="O256" s="282"/>
      <c r="P256" s="283"/>
      <c r="Q256" s="109"/>
      <c r="R256" s="282"/>
      <c r="S256" s="283"/>
      <c r="T256" s="284" t="str">
        <f t="shared" si="9"/>
        <v/>
      </c>
      <c r="U256" s="285"/>
      <c r="V256" s="286"/>
      <c r="W256" s="287"/>
      <c r="X256" s="87" t="str">
        <f>IF(ISERROR(VLOOKUP(E256,マスタ!$H:$I,2,FALSE)),"",VLOOKUP(E256,マスタ!$H:$I,2,FALSE))</f>
        <v/>
      </c>
      <c r="Y256" s="87" t="e">
        <f t="shared" si="7"/>
        <v>#VALUE!</v>
      </c>
      <c r="Z256" s="87" t="e">
        <f t="shared" si="5"/>
        <v>#VALUE!</v>
      </c>
    </row>
    <row r="257" spans="1:26" ht="20.100000000000001" hidden="1" customHeight="1">
      <c r="A257" s="8"/>
      <c r="B257" s="97" t="str">
        <f>IF(ISERROR(VLOOKUP(C257,マスタ!$D:$E,2,FALSE)),"",VLOOKUP(C257,マスタ!$D:$E,2,FALSE))</f>
        <v/>
      </c>
      <c r="C257" s="277"/>
      <c r="D257" s="278"/>
      <c r="E257" s="6"/>
      <c r="F257" s="279"/>
      <c r="G257" s="280"/>
      <c r="H257" s="279"/>
      <c r="I257" s="281"/>
      <c r="J257" s="281"/>
      <c r="K257" s="280"/>
      <c r="L257" s="279"/>
      <c r="M257" s="281"/>
      <c r="N257" s="280"/>
      <c r="O257" s="282"/>
      <c r="P257" s="283"/>
      <c r="Q257" s="109"/>
      <c r="R257" s="282"/>
      <c r="S257" s="283"/>
      <c r="T257" s="284" t="str">
        <f t="shared" si="9"/>
        <v/>
      </c>
      <c r="U257" s="285"/>
      <c r="V257" s="286"/>
      <c r="W257" s="287"/>
      <c r="X257" s="87" t="str">
        <f>IF(ISERROR(VLOOKUP(E257,マスタ!$H:$I,2,FALSE)),"",VLOOKUP(E257,マスタ!$H:$I,2,FALSE))</f>
        <v/>
      </c>
      <c r="Y257" s="87" t="e">
        <f t="shared" si="7"/>
        <v>#VALUE!</v>
      </c>
      <c r="Z257" s="87" t="e">
        <f t="shared" si="5"/>
        <v>#VALUE!</v>
      </c>
    </row>
    <row r="258" spans="1:26" ht="20.100000000000001" hidden="1" customHeight="1">
      <c r="A258" s="8"/>
      <c r="B258" s="97" t="str">
        <f>IF(ISERROR(VLOOKUP(C258,マスタ!$D:$E,2,FALSE)),"",VLOOKUP(C258,マスタ!$D:$E,2,FALSE))</f>
        <v/>
      </c>
      <c r="C258" s="277"/>
      <c r="D258" s="278"/>
      <c r="E258" s="6"/>
      <c r="F258" s="279"/>
      <c r="G258" s="280"/>
      <c r="H258" s="279"/>
      <c r="I258" s="281"/>
      <c r="J258" s="281"/>
      <c r="K258" s="280"/>
      <c r="L258" s="279"/>
      <c r="M258" s="281"/>
      <c r="N258" s="280"/>
      <c r="O258" s="282"/>
      <c r="P258" s="283"/>
      <c r="Q258" s="109"/>
      <c r="R258" s="282"/>
      <c r="S258" s="283"/>
      <c r="T258" s="284" t="str">
        <f t="shared" si="9"/>
        <v/>
      </c>
      <c r="U258" s="285"/>
      <c r="V258" s="286"/>
      <c r="W258" s="287"/>
      <c r="X258" s="87" t="str">
        <f>IF(ISERROR(VLOOKUP(E258,マスタ!$H:$I,2,FALSE)),"",VLOOKUP(E258,マスタ!$H:$I,2,FALSE))</f>
        <v/>
      </c>
      <c r="Y258" s="87" t="e">
        <f t="shared" si="7"/>
        <v>#VALUE!</v>
      </c>
      <c r="Z258" s="87" t="e">
        <f t="shared" si="5"/>
        <v>#VALUE!</v>
      </c>
    </row>
    <row r="259" spans="1:26" ht="20.100000000000001" hidden="1" customHeight="1">
      <c r="A259" s="8"/>
      <c r="B259" s="97" t="str">
        <f>IF(ISERROR(VLOOKUP(C259,マスタ!$D:$E,2,FALSE)),"",VLOOKUP(C259,マスタ!$D:$E,2,FALSE))</f>
        <v/>
      </c>
      <c r="C259" s="277"/>
      <c r="D259" s="278"/>
      <c r="E259" s="6"/>
      <c r="F259" s="279"/>
      <c r="G259" s="280"/>
      <c r="H259" s="279"/>
      <c r="I259" s="281"/>
      <c r="J259" s="281"/>
      <c r="K259" s="280"/>
      <c r="L259" s="279"/>
      <c r="M259" s="281"/>
      <c r="N259" s="280"/>
      <c r="O259" s="282"/>
      <c r="P259" s="283"/>
      <c r="Q259" s="109"/>
      <c r="R259" s="282"/>
      <c r="S259" s="283"/>
      <c r="T259" s="284" t="str">
        <f t="shared" si="9"/>
        <v/>
      </c>
      <c r="U259" s="285"/>
      <c r="V259" s="286"/>
      <c r="W259" s="287"/>
      <c r="X259" s="87" t="str">
        <f>IF(ISERROR(VLOOKUP(E259,マスタ!$H:$I,2,FALSE)),"",VLOOKUP(E259,マスタ!$H:$I,2,FALSE))</f>
        <v/>
      </c>
      <c r="Y259" s="87" t="e">
        <f t="shared" si="7"/>
        <v>#VALUE!</v>
      </c>
      <c r="Z259" s="87" t="e">
        <f t="shared" si="5"/>
        <v>#VALUE!</v>
      </c>
    </row>
    <row r="260" spans="1:26" ht="20.100000000000001" hidden="1" customHeight="1">
      <c r="A260" s="8"/>
      <c r="B260" s="97" t="str">
        <f>IF(ISERROR(VLOOKUP(C260,マスタ!$D:$E,2,FALSE)),"",VLOOKUP(C260,マスタ!$D:$E,2,FALSE))</f>
        <v/>
      </c>
      <c r="C260" s="277"/>
      <c r="D260" s="278"/>
      <c r="E260" s="6"/>
      <c r="F260" s="279"/>
      <c r="G260" s="280"/>
      <c r="H260" s="279"/>
      <c r="I260" s="281"/>
      <c r="J260" s="281"/>
      <c r="K260" s="280"/>
      <c r="L260" s="279"/>
      <c r="M260" s="281"/>
      <c r="N260" s="280"/>
      <c r="O260" s="282"/>
      <c r="P260" s="283"/>
      <c r="Q260" s="109"/>
      <c r="R260" s="282"/>
      <c r="S260" s="283"/>
      <c r="T260" s="284" t="str">
        <f t="shared" si="9"/>
        <v/>
      </c>
      <c r="U260" s="285"/>
      <c r="V260" s="286"/>
      <c r="W260" s="287"/>
      <c r="X260" s="87" t="str">
        <f>IF(ISERROR(VLOOKUP(E260,マスタ!$H:$I,2,FALSE)),"",VLOOKUP(E260,マスタ!$H:$I,2,FALSE))</f>
        <v/>
      </c>
      <c r="Y260" s="87" t="e">
        <f t="shared" si="7"/>
        <v>#VALUE!</v>
      </c>
      <c r="Z260" s="87" t="e">
        <f t="shared" si="5"/>
        <v>#VALUE!</v>
      </c>
    </row>
    <row r="261" spans="1:26" ht="20.100000000000001" hidden="1" customHeight="1">
      <c r="A261" s="8"/>
      <c r="B261" s="97" t="str">
        <f>IF(ISERROR(VLOOKUP(C261,マスタ!$D:$E,2,FALSE)),"",VLOOKUP(C261,マスタ!$D:$E,2,FALSE))</f>
        <v/>
      </c>
      <c r="C261" s="277"/>
      <c r="D261" s="278"/>
      <c r="E261" s="6"/>
      <c r="F261" s="279"/>
      <c r="G261" s="280"/>
      <c r="H261" s="279"/>
      <c r="I261" s="281"/>
      <c r="J261" s="281"/>
      <c r="K261" s="280"/>
      <c r="L261" s="279"/>
      <c r="M261" s="281"/>
      <c r="N261" s="280"/>
      <c r="O261" s="282"/>
      <c r="P261" s="283"/>
      <c r="Q261" s="109"/>
      <c r="R261" s="282"/>
      <c r="S261" s="283"/>
      <c r="T261" s="284" t="str">
        <f t="shared" si="9"/>
        <v/>
      </c>
      <c r="U261" s="285"/>
      <c r="V261" s="286"/>
      <c r="W261" s="287"/>
      <c r="X261" s="87" t="str">
        <f>IF(ISERROR(VLOOKUP(E261,マスタ!$H:$I,2,FALSE)),"",VLOOKUP(E261,マスタ!$H:$I,2,FALSE))</f>
        <v/>
      </c>
      <c r="Y261" s="87" t="e">
        <f t="shared" si="7"/>
        <v>#VALUE!</v>
      </c>
      <c r="Z261" s="87" t="e">
        <f t="shared" si="5"/>
        <v>#VALUE!</v>
      </c>
    </row>
    <row r="262" spans="1:26" ht="20.100000000000001" hidden="1" customHeight="1">
      <c r="A262" s="8"/>
      <c r="B262" s="97" t="str">
        <f>IF(ISERROR(VLOOKUP(C262,マスタ!$D:$E,2,FALSE)),"",VLOOKUP(C262,マスタ!$D:$E,2,FALSE))</f>
        <v/>
      </c>
      <c r="C262" s="277"/>
      <c r="D262" s="278"/>
      <c r="E262" s="6"/>
      <c r="F262" s="279"/>
      <c r="G262" s="280"/>
      <c r="H262" s="279"/>
      <c r="I262" s="281"/>
      <c r="J262" s="281"/>
      <c r="K262" s="280"/>
      <c r="L262" s="279"/>
      <c r="M262" s="281"/>
      <c r="N262" s="280"/>
      <c r="O262" s="282"/>
      <c r="P262" s="283"/>
      <c r="Q262" s="109"/>
      <c r="R262" s="282"/>
      <c r="S262" s="283"/>
      <c r="T262" s="284" t="str">
        <f t="shared" si="9"/>
        <v/>
      </c>
      <c r="U262" s="285"/>
      <c r="V262" s="286"/>
      <c r="W262" s="287"/>
      <c r="X262" s="87" t="str">
        <f>IF(ISERROR(VLOOKUP(E262,マスタ!$H:$I,2,FALSE)),"",VLOOKUP(E262,マスタ!$H:$I,2,FALSE))</f>
        <v/>
      </c>
      <c r="Y262" s="87" t="e">
        <f t="shared" si="7"/>
        <v>#VALUE!</v>
      </c>
      <c r="Z262" s="87" t="e">
        <f t="shared" si="5"/>
        <v>#VALUE!</v>
      </c>
    </row>
    <row r="263" spans="1:26" ht="20.100000000000001" hidden="1" customHeight="1">
      <c r="A263" s="8"/>
      <c r="B263" s="97" t="str">
        <f>IF(ISERROR(VLOOKUP(C263,マスタ!$D:$E,2,FALSE)),"",VLOOKUP(C263,マスタ!$D:$E,2,FALSE))</f>
        <v/>
      </c>
      <c r="C263" s="277"/>
      <c r="D263" s="278"/>
      <c r="E263" s="6"/>
      <c r="F263" s="279"/>
      <c r="G263" s="280"/>
      <c r="H263" s="279"/>
      <c r="I263" s="281"/>
      <c r="J263" s="281"/>
      <c r="K263" s="280"/>
      <c r="L263" s="279"/>
      <c r="M263" s="281"/>
      <c r="N263" s="280"/>
      <c r="O263" s="282"/>
      <c r="P263" s="283"/>
      <c r="Q263" s="109"/>
      <c r="R263" s="282"/>
      <c r="S263" s="283"/>
      <c r="T263" s="284" t="str">
        <f t="shared" si="9"/>
        <v/>
      </c>
      <c r="U263" s="285"/>
      <c r="V263" s="286"/>
      <c r="W263" s="287"/>
      <c r="X263" s="87" t="str">
        <f>IF(ISERROR(VLOOKUP(E263,マスタ!$H:$I,2,FALSE)),"",VLOOKUP(E263,マスタ!$H:$I,2,FALSE))</f>
        <v/>
      </c>
      <c r="Y263" s="87" t="e">
        <f t="shared" si="7"/>
        <v>#VALUE!</v>
      </c>
      <c r="Z263" s="87" t="e">
        <f t="shared" si="5"/>
        <v>#VALUE!</v>
      </c>
    </row>
    <row r="264" spans="1:26" ht="20.100000000000001" hidden="1" customHeight="1">
      <c r="A264" s="8"/>
      <c r="B264" s="97" t="str">
        <f>IF(ISERROR(VLOOKUP(C264,マスタ!$D:$E,2,FALSE)),"",VLOOKUP(C264,マスタ!$D:$E,2,FALSE))</f>
        <v/>
      </c>
      <c r="C264" s="277"/>
      <c r="D264" s="278"/>
      <c r="E264" s="6"/>
      <c r="F264" s="279"/>
      <c r="G264" s="280"/>
      <c r="H264" s="279"/>
      <c r="I264" s="281"/>
      <c r="J264" s="281"/>
      <c r="K264" s="280"/>
      <c r="L264" s="279"/>
      <c r="M264" s="281"/>
      <c r="N264" s="280"/>
      <c r="O264" s="282"/>
      <c r="P264" s="283"/>
      <c r="Q264" s="109"/>
      <c r="R264" s="282"/>
      <c r="S264" s="283"/>
      <c r="T264" s="284" t="str">
        <f t="shared" si="9"/>
        <v/>
      </c>
      <c r="U264" s="285"/>
      <c r="V264" s="286"/>
      <c r="W264" s="287"/>
      <c r="X264" s="87" t="str">
        <f>IF(ISERROR(VLOOKUP(E264,マスタ!$H:$I,2,FALSE)),"",VLOOKUP(E264,マスタ!$H:$I,2,FALSE))</f>
        <v/>
      </c>
      <c r="Y264" s="87" t="e">
        <f t="shared" si="7"/>
        <v>#VALUE!</v>
      </c>
      <c r="Z264" s="87" t="e">
        <f t="shared" si="5"/>
        <v>#VALUE!</v>
      </c>
    </row>
    <row r="265" spans="1:26" ht="20.100000000000001" hidden="1" customHeight="1">
      <c r="A265" s="8"/>
      <c r="B265" s="97" t="str">
        <f>IF(ISERROR(VLOOKUP(C265,マスタ!$D:$E,2,FALSE)),"",VLOOKUP(C265,マスタ!$D:$E,2,FALSE))</f>
        <v/>
      </c>
      <c r="C265" s="277"/>
      <c r="D265" s="278"/>
      <c r="E265" s="6"/>
      <c r="F265" s="279"/>
      <c r="G265" s="280"/>
      <c r="H265" s="279"/>
      <c r="I265" s="281"/>
      <c r="J265" s="281"/>
      <c r="K265" s="280"/>
      <c r="L265" s="279"/>
      <c r="M265" s="281"/>
      <c r="N265" s="280"/>
      <c r="O265" s="282"/>
      <c r="P265" s="283"/>
      <c r="Q265" s="109"/>
      <c r="R265" s="282"/>
      <c r="S265" s="283"/>
      <c r="T265" s="284" t="str">
        <f t="shared" si="9"/>
        <v/>
      </c>
      <c r="U265" s="285"/>
      <c r="V265" s="286"/>
      <c r="W265" s="287"/>
      <c r="X265" s="87" t="str">
        <f>IF(ISERROR(VLOOKUP(E265,マスタ!$H:$I,2,FALSE)),"",VLOOKUP(E265,マスタ!$H:$I,2,FALSE))</f>
        <v/>
      </c>
      <c r="Y265" s="87" t="e">
        <f t="shared" si="7"/>
        <v>#VALUE!</v>
      </c>
      <c r="Z265" s="87" t="e">
        <f t="shared" si="5"/>
        <v>#VALUE!</v>
      </c>
    </row>
    <row r="266" spans="1:26" ht="20.100000000000001" hidden="1" customHeight="1">
      <c r="A266" s="8"/>
      <c r="B266" s="97" t="str">
        <f>IF(ISERROR(VLOOKUP(C266,マスタ!$D:$E,2,FALSE)),"",VLOOKUP(C266,マスタ!$D:$E,2,FALSE))</f>
        <v/>
      </c>
      <c r="C266" s="277"/>
      <c r="D266" s="278"/>
      <c r="E266" s="6"/>
      <c r="F266" s="279"/>
      <c r="G266" s="280"/>
      <c r="H266" s="279"/>
      <c r="I266" s="281"/>
      <c r="J266" s="281"/>
      <c r="K266" s="280"/>
      <c r="L266" s="279"/>
      <c r="M266" s="281"/>
      <c r="N266" s="280"/>
      <c r="O266" s="282"/>
      <c r="P266" s="283"/>
      <c r="Q266" s="109"/>
      <c r="R266" s="282"/>
      <c r="S266" s="283"/>
      <c r="T266" s="284" t="str">
        <f t="shared" si="9"/>
        <v/>
      </c>
      <c r="U266" s="285"/>
      <c r="V266" s="286"/>
      <c r="W266" s="287"/>
      <c r="X266" s="87" t="str">
        <f>IF(ISERROR(VLOOKUP(E266,マスタ!$H:$I,2,FALSE)),"",VLOOKUP(E266,マスタ!$H:$I,2,FALSE))</f>
        <v/>
      </c>
      <c r="Y266" s="87" t="e">
        <f t="shared" si="7"/>
        <v>#VALUE!</v>
      </c>
      <c r="Z266" s="87" t="e">
        <f t="shared" si="5"/>
        <v>#VALUE!</v>
      </c>
    </row>
    <row r="267" spans="1:26" ht="20.100000000000001" hidden="1" customHeight="1">
      <c r="A267" s="8"/>
      <c r="B267" s="97" t="str">
        <f>IF(ISERROR(VLOOKUP(C267,マスタ!$D:$E,2,FALSE)),"",VLOOKUP(C267,マスタ!$D:$E,2,FALSE))</f>
        <v/>
      </c>
      <c r="C267" s="277"/>
      <c r="D267" s="278"/>
      <c r="E267" s="6"/>
      <c r="F267" s="279"/>
      <c r="G267" s="280"/>
      <c r="H267" s="279"/>
      <c r="I267" s="281"/>
      <c r="J267" s="281"/>
      <c r="K267" s="280"/>
      <c r="L267" s="279"/>
      <c r="M267" s="281"/>
      <c r="N267" s="280"/>
      <c r="O267" s="282"/>
      <c r="P267" s="283"/>
      <c r="Q267" s="109"/>
      <c r="R267" s="282"/>
      <c r="S267" s="283"/>
      <c r="T267" s="284" t="str">
        <f t="shared" si="9"/>
        <v/>
      </c>
      <c r="U267" s="285"/>
      <c r="V267" s="286"/>
      <c r="W267" s="287"/>
      <c r="X267" s="87" t="str">
        <f>IF(ISERROR(VLOOKUP(E267,マスタ!$H:$I,2,FALSE)),"",VLOOKUP(E267,マスタ!$H:$I,2,FALSE))</f>
        <v/>
      </c>
      <c r="Y267" s="87" t="e">
        <f t="shared" si="7"/>
        <v>#VALUE!</v>
      </c>
      <c r="Z267" s="87" t="e">
        <f t="shared" si="5"/>
        <v>#VALUE!</v>
      </c>
    </row>
    <row r="268" spans="1:26" ht="20.100000000000001" hidden="1" customHeight="1">
      <c r="A268" s="145"/>
      <c r="B268" s="146" t="str">
        <f>IF(ISERROR(VLOOKUP(C268,マスタ!$D:$E,2,FALSE)),"",VLOOKUP(C268,マスタ!$D:$E,2,FALSE))</f>
        <v/>
      </c>
      <c r="C268" s="288"/>
      <c r="D268" s="289"/>
      <c r="E268" s="147"/>
      <c r="F268" s="290"/>
      <c r="G268" s="291"/>
      <c r="H268" s="290"/>
      <c r="I268" s="292"/>
      <c r="J268" s="292"/>
      <c r="K268" s="291"/>
      <c r="L268" s="290"/>
      <c r="M268" s="292"/>
      <c r="N268" s="291"/>
      <c r="O268" s="293"/>
      <c r="P268" s="294"/>
      <c r="Q268" s="148"/>
      <c r="R268" s="293"/>
      <c r="S268" s="294"/>
      <c r="T268" s="295" t="str">
        <f t="shared" si="9"/>
        <v/>
      </c>
      <c r="U268" s="296"/>
      <c r="V268" s="297"/>
      <c r="W268" s="298"/>
      <c r="X268" s="87" t="str">
        <f>IF(ISERROR(VLOOKUP(E268,マスタ!$H:$I,2,FALSE)),"",VLOOKUP(E268,マスタ!$H:$I,2,FALSE))</f>
        <v/>
      </c>
      <c r="Y268" s="87" t="e">
        <f t="shared" si="7"/>
        <v>#VALUE!</v>
      </c>
      <c r="Z268" s="87" t="e">
        <f t="shared" si="5"/>
        <v>#VALUE!</v>
      </c>
    </row>
    <row r="269" spans="1:26" ht="20.100000000000001" hidden="1" customHeight="1">
      <c r="A269" s="134"/>
      <c r="B269" s="135" t="str">
        <f>IF(ISERROR(VLOOKUP(C269,マスタ!$D:$E,2,FALSE)),"",VLOOKUP(C269,マスタ!$D:$E,2,FALSE))</f>
        <v/>
      </c>
      <c r="C269" s="299"/>
      <c r="D269" s="300"/>
      <c r="E269" s="136"/>
      <c r="F269" s="301"/>
      <c r="G269" s="302"/>
      <c r="H269" s="301"/>
      <c r="I269" s="303"/>
      <c r="J269" s="303"/>
      <c r="K269" s="302"/>
      <c r="L269" s="301"/>
      <c r="M269" s="303"/>
      <c r="N269" s="302"/>
      <c r="O269" s="304"/>
      <c r="P269" s="305"/>
      <c r="Q269" s="137"/>
      <c r="R269" s="304"/>
      <c r="S269" s="305"/>
      <c r="T269" s="306" t="str">
        <f t="shared" ref="T269:T297" si="10">IF(OR(O269="",R269=""),"",O269*R269)</f>
        <v/>
      </c>
      <c r="U269" s="307"/>
      <c r="V269" s="308"/>
      <c r="W269" s="309"/>
      <c r="X269" s="87" t="str">
        <f>IF(ISERROR(VLOOKUP(E269,マスタ!$H:$I,2,FALSE)),"",VLOOKUP(E269,マスタ!$H:$I,2,FALSE))</f>
        <v/>
      </c>
      <c r="Y269" s="87" t="e">
        <f t="shared" ref="Y269:Y297" si="11">ROUNDDOWN($I$3/10^5,0)</f>
        <v>#VALUE!</v>
      </c>
      <c r="Z269" s="87" t="e">
        <f t="shared" ref="Z269:Z297" si="12">IF($I$3=61008000,51000,IF($I$3=62008100,52000,IF(AND(Y269&gt;=1,Y269&lt;=199),51100,IF(AND(Y269&gt;=200,Y269&lt;=299),52100,IF(Y269=550,51220,IF(Y269=610,51100,IF(Y269=620,52100,"部門コード無し")))))))</f>
        <v>#VALUE!</v>
      </c>
    </row>
    <row r="270" spans="1:26" ht="20.100000000000001" hidden="1" customHeight="1">
      <c r="A270" s="8"/>
      <c r="B270" s="97" t="str">
        <f>IF(ISERROR(VLOOKUP(C270,マスタ!$D:$E,2,FALSE)),"",VLOOKUP(C270,マスタ!$D:$E,2,FALSE))</f>
        <v/>
      </c>
      <c r="C270" s="277"/>
      <c r="D270" s="278"/>
      <c r="E270" s="6"/>
      <c r="F270" s="279"/>
      <c r="G270" s="280"/>
      <c r="H270" s="279"/>
      <c r="I270" s="281"/>
      <c r="J270" s="281"/>
      <c r="K270" s="280"/>
      <c r="L270" s="279"/>
      <c r="M270" s="281"/>
      <c r="N270" s="280"/>
      <c r="O270" s="282"/>
      <c r="P270" s="283"/>
      <c r="Q270" s="109"/>
      <c r="R270" s="282"/>
      <c r="S270" s="283"/>
      <c r="T270" s="284" t="str">
        <f t="shared" si="10"/>
        <v/>
      </c>
      <c r="U270" s="285"/>
      <c r="V270" s="286"/>
      <c r="W270" s="287"/>
      <c r="X270" s="87" t="str">
        <f>IF(ISERROR(VLOOKUP(E270,マスタ!$H:$I,2,FALSE)),"",VLOOKUP(E270,マスタ!$H:$I,2,FALSE))</f>
        <v/>
      </c>
      <c r="Y270" s="87" t="e">
        <f t="shared" si="11"/>
        <v>#VALUE!</v>
      </c>
      <c r="Z270" s="87" t="e">
        <f t="shared" si="12"/>
        <v>#VALUE!</v>
      </c>
    </row>
    <row r="271" spans="1:26" ht="20.100000000000001" hidden="1" customHeight="1">
      <c r="A271" s="8"/>
      <c r="B271" s="97" t="str">
        <f>IF(ISERROR(VLOOKUP(C271,マスタ!$D:$E,2,FALSE)),"",VLOOKUP(C271,マスタ!$D:$E,2,FALSE))</f>
        <v/>
      </c>
      <c r="C271" s="277"/>
      <c r="D271" s="278"/>
      <c r="E271" s="6"/>
      <c r="F271" s="279"/>
      <c r="G271" s="280"/>
      <c r="H271" s="279"/>
      <c r="I271" s="281"/>
      <c r="J271" s="281"/>
      <c r="K271" s="280"/>
      <c r="L271" s="279"/>
      <c r="M271" s="281"/>
      <c r="N271" s="280"/>
      <c r="O271" s="282"/>
      <c r="P271" s="283"/>
      <c r="Q271" s="109"/>
      <c r="R271" s="282"/>
      <c r="S271" s="283"/>
      <c r="T271" s="284" t="str">
        <f t="shared" si="10"/>
        <v/>
      </c>
      <c r="U271" s="285"/>
      <c r="V271" s="286"/>
      <c r="W271" s="287"/>
      <c r="X271" s="87" t="str">
        <f>IF(ISERROR(VLOOKUP(E271,マスタ!$H:$I,2,FALSE)),"",VLOOKUP(E271,マスタ!$H:$I,2,FALSE))</f>
        <v/>
      </c>
      <c r="Y271" s="87" t="e">
        <f t="shared" si="11"/>
        <v>#VALUE!</v>
      </c>
      <c r="Z271" s="87" t="e">
        <f t="shared" si="12"/>
        <v>#VALUE!</v>
      </c>
    </row>
    <row r="272" spans="1:26" ht="20.100000000000001" hidden="1" customHeight="1">
      <c r="A272" s="8"/>
      <c r="B272" s="97" t="str">
        <f>IF(ISERROR(VLOOKUP(C272,マスタ!$D:$E,2,FALSE)),"",VLOOKUP(C272,マスタ!$D:$E,2,FALSE))</f>
        <v/>
      </c>
      <c r="C272" s="277"/>
      <c r="D272" s="278"/>
      <c r="E272" s="6"/>
      <c r="F272" s="279"/>
      <c r="G272" s="280"/>
      <c r="H272" s="279"/>
      <c r="I272" s="281"/>
      <c r="J272" s="281"/>
      <c r="K272" s="280"/>
      <c r="L272" s="279"/>
      <c r="M272" s="281"/>
      <c r="N272" s="280"/>
      <c r="O272" s="282"/>
      <c r="P272" s="283"/>
      <c r="Q272" s="109"/>
      <c r="R272" s="282"/>
      <c r="S272" s="283"/>
      <c r="T272" s="284" t="str">
        <f t="shared" si="10"/>
        <v/>
      </c>
      <c r="U272" s="285"/>
      <c r="V272" s="286"/>
      <c r="W272" s="287"/>
      <c r="X272" s="87" t="str">
        <f>IF(ISERROR(VLOOKUP(E272,マスタ!$H:$I,2,FALSE)),"",VLOOKUP(E272,マスタ!$H:$I,2,FALSE))</f>
        <v/>
      </c>
      <c r="Y272" s="87" t="e">
        <f t="shared" si="11"/>
        <v>#VALUE!</v>
      </c>
      <c r="Z272" s="87" t="e">
        <f t="shared" si="12"/>
        <v>#VALUE!</v>
      </c>
    </row>
    <row r="273" spans="1:26" ht="20.100000000000001" hidden="1" customHeight="1">
      <c r="A273" s="8"/>
      <c r="B273" s="97" t="str">
        <f>IF(ISERROR(VLOOKUP(C273,マスタ!$D:$E,2,FALSE)),"",VLOOKUP(C273,マスタ!$D:$E,2,FALSE))</f>
        <v/>
      </c>
      <c r="C273" s="277"/>
      <c r="D273" s="278"/>
      <c r="E273" s="6"/>
      <c r="F273" s="279"/>
      <c r="G273" s="280"/>
      <c r="H273" s="279"/>
      <c r="I273" s="281"/>
      <c r="J273" s="281"/>
      <c r="K273" s="280"/>
      <c r="L273" s="279"/>
      <c r="M273" s="281"/>
      <c r="N273" s="280"/>
      <c r="O273" s="282"/>
      <c r="P273" s="283"/>
      <c r="Q273" s="109"/>
      <c r="R273" s="282"/>
      <c r="S273" s="283"/>
      <c r="T273" s="284" t="str">
        <f t="shared" si="10"/>
        <v/>
      </c>
      <c r="U273" s="285"/>
      <c r="V273" s="286"/>
      <c r="W273" s="287"/>
      <c r="X273" s="87" t="str">
        <f>IF(ISERROR(VLOOKUP(E273,マスタ!$H:$I,2,FALSE)),"",VLOOKUP(E273,マスタ!$H:$I,2,FALSE))</f>
        <v/>
      </c>
      <c r="Y273" s="87" t="e">
        <f t="shared" si="11"/>
        <v>#VALUE!</v>
      </c>
      <c r="Z273" s="87" t="e">
        <f t="shared" si="12"/>
        <v>#VALUE!</v>
      </c>
    </row>
    <row r="274" spans="1:26" ht="20.100000000000001" hidden="1" customHeight="1">
      <c r="A274" s="8"/>
      <c r="B274" s="97" t="str">
        <f>IF(ISERROR(VLOOKUP(C274,マスタ!$D:$E,2,FALSE)),"",VLOOKUP(C274,マスタ!$D:$E,2,FALSE))</f>
        <v/>
      </c>
      <c r="C274" s="277"/>
      <c r="D274" s="278"/>
      <c r="E274" s="6"/>
      <c r="F274" s="279"/>
      <c r="G274" s="280"/>
      <c r="H274" s="279"/>
      <c r="I274" s="281"/>
      <c r="J274" s="281"/>
      <c r="K274" s="280"/>
      <c r="L274" s="279"/>
      <c r="M274" s="281"/>
      <c r="N274" s="280"/>
      <c r="O274" s="282"/>
      <c r="P274" s="283"/>
      <c r="Q274" s="109"/>
      <c r="R274" s="282"/>
      <c r="S274" s="283"/>
      <c r="T274" s="284" t="str">
        <f t="shared" si="10"/>
        <v/>
      </c>
      <c r="U274" s="285"/>
      <c r="V274" s="286"/>
      <c r="W274" s="287"/>
      <c r="X274" s="87" t="str">
        <f>IF(ISERROR(VLOOKUP(E274,マスタ!$H:$I,2,FALSE)),"",VLOOKUP(E274,マスタ!$H:$I,2,FALSE))</f>
        <v/>
      </c>
      <c r="Y274" s="87" t="e">
        <f t="shared" si="11"/>
        <v>#VALUE!</v>
      </c>
      <c r="Z274" s="87" t="e">
        <f t="shared" si="12"/>
        <v>#VALUE!</v>
      </c>
    </row>
    <row r="275" spans="1:26" ht="20.100000000000001" hidden="1" customHeight="1">
      <c r="A275" s="8"/>
      <c r="B275" s="97" t="str">
        <f>IF(ISERROR(VLOOKUP(C275,マスタ!$D:$E,2,FALSE)),"",VLOOKUP(C275,マスタ!$D:$E,2,FALSE))</f>
        <v/>
      </c>
      <c r="C275" s="277"/>
      <c r="D275" s="278"/>
      <c r="E275" s="6"/>
      <c r="F275" s="279"/>
      <c r="G275" s="280"/>
      <c r="H275" s="279"/>
      <c r="I275" s="281"/>
      <c r="J275" s="281"/>
      <c r="K275" s="280"/>
      <c r="L275" s="279"/>
      <c r="M275" s="281"/>
      <c r="N275" s="280"/>
      <c r="O275" s="282"/>
      <c r="P275" s="283"/>
      <c r="Q275" s="109"/>
      <c r="R275" s="282"/>
      <c r="S275" s="283"/>
      <c r="T275" s="284" t="str">
        <f t="shared" si="10"/>
        <v/>
      </c>
      <c r="U275" s="285"/>
      <c r="V275" s="286"/>
      <c r="W275" s="287"/>
      <c r="X275" s="87" t="str">
        <f>IF(ISERROR(VLOOKUP(E275,マスタ!$H:$I,2,FALSE)),"",VLOOKUP(E275,マスタ!$H:$I,2,FALSE))</f>
        <v/>
      </c>
      <c r="Y275" s="87" t="e">
        <f t="shared" si="11"/>
        <v>#VALUE!</v>
      </c>
      <c r="Z275" s="87" t="e">
        <f t="shared" si="12"/>
        <v>#VALUE!</v>
      </c>
    </row>
    <row r="276" spans="1:26" ht="20.100000000000001" hidden="1" customHeight="1">
      <c r="A276" s="8"/>
      <c r="B276" s="97" t="str">
        <f>IF(ISERROR(VLOOKUP(C276,マスタ!$D:$E,2,FALSE)),"",VLOOKUP(C276,マスタ!$D:$E,2,FALSE))</f>
        <v/>
      </c>
      <c r="C276" s="277"/>
      <c r="D276" s="278"/>
      <c r="E276" s="6"/>
      <c r="F276" s="279"/>
      <c r="G276" s="280"/>
      <c r="H276" s="279"/>
      <c r="I276" s="281"/>
      <c r="J276" s="281"/>
      <c r="K276" s="280"/>
      <c r="L276" s="279"/>
      <c r="M276" s="281"/>
      <c r="N276" s="280"/>
      <c r="O276" s="282"/>
      <c r="P276" s="283"/>
      <c r="Q276" s="109"/>
      <c r="R276" s="282"/>
      <c r="S276" s="283"/>
      <c r="T276" s="284" t="str">
        <f t="shared" si="10"/>
        <v/>
      </c>
      <c r="U276" s="285"/>
      <c r="V276" s="286"/>
      <c r="W276" s="287"/>
      <c r="X276" s="87" t="str">
        <f>IF(ISERROR(VLOOKUP(E276,マスタ!$H:$I,2,FALSE)),"",VLOOKUP(E276,マスタ!$H:$I,2,FALSE))</f>
        <v/>
      </c>
      <c r="Y276" s="87" t="e">
        <f t="shared" si="11"/>
        <v>#VALUE!</v>
      </c>
      <c r="Z276" s="87" t="e">
        <f t="shared" si="12"/>
        <v>#VALUE!</v>
      </c>
    </row>
    <row r="277" spans="1:26" ht="20.100000000000001" hidden="1" customHeight="1">
      <c r="A277" s="8"/>
      <c r="B277" s="97" t="str">
        <f>IF(ISERROR(VLOOKUP(C277,マスタ!$D:$E,2,FALSE)),"",VLOOKUP(C277,マスタ!$D:$E,2,FALSE))</f>
        <v/>
      </c>
      <c r="C277" s="277"/>
      <c r="D277" s="278"/>
      <c r="E277" s="6"/>
      <c r="F277" s="279"/>
      <c r="G277" s="280"/>
      <c r="H277" s="279"/>
      <c r="I277" s="281"/>
      <c r="J277" s="281"/>
      <c r="K277" s="280"/>
      <c r="L277" s="279"/>
      <c r="M277" s="281"/>
      <c r="N277" s="280"/>
      <c r="O277" s="282"/>
      <c r="P277" s="283"/>
      <c r="Q277" s="109"/>
      <c r="R277" s="282"/>
      <c r="S277" s="283"/>
      <c r="T277" s="284" t="str">
        <f t="shared" si="10"/>
        <v/>
      </c>
      <c r="U277" s="285"/>
      <c r="V277" s="286"/>
      <c r="W277" s="287"/>
      <c r="X277" s="87" t="str">
        <f>IF(ISERROR(VLOOKUP(E277,マスタ!$H:$I,2,FALSE)),"",VLOOKUP(E277,マスタ!$H:$I,2,FALSE))</f>
        <v/>
      </c>
      <c r="Y277" s="87" t="e">
        <f t="shared" si="11"/>
        <v>#VALUE!</v>
      </c>
      <c r="Z277" s="87" t="e">
        <f t="shared" si="12"/>
        <v>#VALUE!</v>
      </c>
    </row>
    <row r="278" spans="1:26" ht="20.100000000000001" hidden="1" customHeight="1">
      <c r="A278" s="8"/>
      <c r="B278" s="97" t="str">
        <f>IF(ISERROR(VLOOKUP(C278,マスタ!$D:$E,2,FALSE)),"",VLOOKUP(C278,マスタ!$D:$E,2,FALSE))</f>
        <v/>
      </c>
      <c r="C278" s="277"/>
      <c r="D278" s="278"/>
      <c r="E278" s="6"/>
      <c r="F278" s="279"/>
      <c r="G278" s="280"/>
      <c r="H278" s="279"/>
      <c r="I278" s="281"/>
      <c r="J278" s="281"/>
      <c r="K278" s="280"/>
      <c r="L278" s="279"/>
      <c r="M278" s="281"/>
      <c r="N278" s="280"/>
      <c r="O278" s="282"/>
      <c r="P278" s="283"/>
      <c r="Q278" s="109"/>
      <c r="R278" s="282"/>
      <c r="S278" s="283"/>
      <c r="T278" s="284" t="str">
        <f t="shared" si="10"/>
        <v/>
      </c>
      <c r="U278" s="285"/>
      <c r="V278" s="286"/>
      <c r="W278" s="287"/>
      <c r="X278" s="87" t="str">
        <f>IF(ISERROR(VLOOKUP(E278,マスタ!$H:$I,2,FALSE)),"",VLOOKUP(E278,マスタ!$H:$I,2,FALSE))</f>
        <v/>
      </c>
      <c r="Y278" s="87" t="e">
        <f t="shared" si="11"/>
        <v>#VALUE!</v>
      </c>
      <c r="Z278" s="87" t="e">
        <f t="shared" si="12"/>
        <v>#VALUE!</v>
      </c>
    </row>
    <row r="279" spans="1:26" ht="20.100000000000001" hidden="1" customHeight="1">
      <c r="A279" s="8"/>
      <c r="B279" s="97" t="str">
        <f>IF(ISERROR(VLOOKUP(C279,マスタ!$D:$E,2,FALSE)),"",VLOOKUP(C279,マスタ!$D:$E,2,FALSE))</f>
        <v/>
      </c>
      <c r="C279" s="277"/>
      <c r="D279" s="278"/>
      <c r="E279" s="6"/>
      <c r="F279" s="279"/>
      <c r="G279" s="280"/>
      <c r="H279" s="279"/>
      <c r="I279" s="281"/>
      <c r="J279" s="281"/>
      <c r="K279" s="280"/>
      <c r="L279" s="279"/>
      <c r="M279" s="281"/>
      <c r="N279" s="280"/>
      <c r="O279" s="282"/>
      <c r="P279" s="283"/>
      <c r="Q279" s="109"/>
      <c r="R279" s="282"/>
      <c r="S279" s="283"/>
      <c r="T279" s="284" t="str">
        <f t="shared" si="10"/>
        <v/>
      </c>
      <c r="U279" s="285"/>
      <c r="V279" s="286"/>
      <c r="W279" s="287"/>
      <c r="X279" s="87" t="str">
        <f>IF(ISERROR(VLOOKUP(E279,マスタ!$H:$I,2,FALSE)),"",VLOOKUP(E279,マスタ!$H:$I,2,FALSE))</f>
        <v/>
      </c>
      <c r="Y279" s="87" t="e">
        <f t="shared" si="11"/>
        <v>#VALUE!</v>
      </c>
      <c r="Z279" s="87" t="e">
        <f t="shared" si="12"/>
        <v>#VALUE!</v>
      </c>
    </row>
    <row r="280" spans="1:26" ht="20.100000000000001" hidden="1" customHeight="1">
      <c r="A280" s="8"/>
      <c r="B280" s="97" t="str">
        <f>IF(ISERROR(VLOOKUP(C280,マスタ!$D:$E,2,FALSE)),"",VLOOKUP(C280,マスタ!$D:$E,2,FALSE))</f>
        <v/>
      </c>
      <c r="C280" s="277"/>
      <c r="D280" s="278"/>
      <c r="E280" s="6"/>
      <c r="F280" s="279"/>
      <c r="G280" s="280"/>
      <c r="H280" s="279"/>
      <c r="I280" s="281"/>
      <c r="J280" s="281"/>
      <c r="K280" s="280"/>
      <c r="L280" s="279"/>
      <c r="M280" s="281"/>
      <c r="N280" s="280"/>
      <c r="O280" s="282"/>
      <c r="P280" s="283"/>
      <c r="Q280" s="109"/>
      <c r="R280" s="282"/>
      <c r="S280" s="283"/>
      <c r="T280" s="284" t="str">
        <f t="shared" si="10"/>
        <v/>
      </c>
      <c r="U280" s="285"/>
      <c r="V280" s="286"/>
      <c r="W280" s="287"/>
      <c r="X280" s="87" t="str">
        <f>IF(ISERROR(VLOOKUP(E280,マスタ!$H:$I,2,FALSE)),"",VLOOKUP(E280,マスタ!$H:$I,2,FALSE))</f>
        <v/>
      </c>
      <c r="Y280" s="87" t="e">
        <f t="shared" si="11"/>
        <v>#VALUE!</v>
      </c>
      <c r="Z280" s="87" t="e">
        <f t="shared" si="12"/>
        <v>#VALUE!</v>
      </c>
    </row>
    <row r="281" spans="1:26" ht="20.100000000000001" hidden="1" customHeight="1">
      <c r="A281" s="8"/>
      <c r="B281" s="97" t="str">
        <f>IF(ISERROR(VLOOKUP(C281,マスタ!$D:$E,2,FALSE)),"",VLOOKUP(C281,マスタ!$D:$E,2,FALSE))</f>
        <v/>
      </c>
      <c r="C281" s="277"/>
      <c r="D281" s="278"/>
      <c r="E281" s="6"/>
      <c r="F281" s="279"/>
      <c r="G281" s="280"/>
      <c r="H281" s="279"/>
      <c r="I281" s="281"/>
      <c r="J281" s="281"/>
      <c r="K281" s="280"/>
      <c r="L281" s="279"/>
      <c r="M281" s="281"/>
      <c r="N281" s="280"/>
      <c r="O281" s="282"/>
      <c r="P281" s="283"/>
      <c r="Q281" s="109"/>
      <c r="R281" s="282"/>
      <c r="S281" s="283"/>
      <c r="T281" s="284" t="str">
        <f t="shared" si="10"/>
        <v/>
      </c>
      <c r="U281" s="285"/>
      <c r="V281" s="286"/>
      <c r="W281" s="287"/>
      <c r="X281" s="87" t="str">
        <f>IF(ISERROR(VLOOKUP(E281,マスタ!$H:$I,2,FALSE)),"",VLOOKUP(E281,マスタ!$H:$I,2,FALSE))</f>
        <v/>
      </c>
      <c r="Y281" s="87" t="e">
        <f t="shared" si="11"/>
        <v>#VALUE!</v>
      </c>
      <c r="Z281" s="87" t="e">
        <f t="shared" si="12"/>
        <v>#VALUE!</v>
      </c>
    </row>
    <row r="282" spans="1:26" ht="20.100000000000001" hidden="1" customHeight="1">
      <c r="A282" s="8"/>
      <c r="B282" s="97" t="str">
        <f>IF(ISERROR(VLOOKUP(C282,マスタ!$D:$E,2,FALSE)),"",VLOOKUP(C282,マスタ!$D:$E,2,FALSE))</f>
        <v/>
      </c>
      <c r="C282" s="277"/>
      <c r="D282" s="278"/>
      <c r="E282" s="6"/>
      <c r="F282" s="279"/>
      <c r="G282" s="280"/>
      <c r="H282" s="279"/>
      <c r="I282" s="281"/>
      <c r="J282" s="281"/>
      <c r="K282" s="280"/>
      <c r="L282" s="279"/>
      <c r="M282" s="281"/>
      <c r="N282" s="280"/>
      <c r="O282" s="282"/>
      <c r="P282" s="283"/>
      <c r="Q282" s="109"/>
      <c r="R282" s="282"/>
      <c r="S282" s="283"/>
      <c r="T282" s="284" t="str">
        <f t="shared" si="10"/>
        <v/>
      </c>
      <c r="U282" s="285"/>
      <c r="V282" s="286"/>
      <c r="W282" s="287"/>
      <c r="X282" s="87" t="str">
        <f>IF(ISERROR(VLOOKUP(E282,マスタ!$H:$I,2,FALSE)),"",VLOOKUP(E282,マスタ!$H:$I,2,FALSE))</f>
        <v/>
      </c>
      <c r="Y282" s="87" t="e">
        <f t="shared" si="11"/>
        <v>#VALUE!</v>
      </c>
      <c r="Z282" s="87" t="e">
        <f t="shared" si="12"/>
        <v>#VALUE!</v>
      </c>
    </row>
    <row r="283" spans="1:26" ht="20.100000000000001" hidden="1" customHeight="1">
      <c r="A283" s="8"/>
      <c r="B283" s="97" t="str">
        <f>IF(ISERROR(VLOOKUP(C283,マスタ!$D:$E,2,FALSE)),"",VLOOKUP(C283,マスタ!$D:$E,2,FALSE))</f>
        <v/>
      </c>
      <c r="C283" s="277"/>
      <c r="D283" s="278"/>
      <c r="E283" s="6"/>
      <c r="F283" s="279"/>
      <c r="G283" s="280"/>
      <c r="H283" s="279"/>
      <c r="I283" s="281"/>
      <c r="J283" s="281"/>
      <c r="K283" s="280"/>
      <c r="L283" s="279"/>
      <c r="M283" s="281"/>
      <c r="N283" s="280"/>
      <c r="O283" s="282"/>
      <c r="P283" s="283"/>
      <c r="Q283" s="109"/>
      <c r="R283" s="282"/>
      <c r="S283" s="283"/>
      <c r="T283" s="284" t="str">
        <f t="shared" si="10"/>
        <v/>
      </c>
      <c r="U283" s="285"/>
      <c r="V283" s="286"/>
      <c r="W283" s="287"/>
      <c r="X283" s="87" t="str">
        <f>IF(ISERROR(VLOOKUP(E283,マスタ!$H:$I,2,FALSE)),"",VLOOKUP(E283,マスタ!$H:$I,2,FALSE))</f>
        <v/>
      </c>
      <c r="Y283" s="87" t="e">
        <f t="shared" si="11"/>
        <v>#VALUE!</v>
      </c>
      <c r="Z283" s="87" t="e">
        <f t="shared" si="12"/>
        <v>#VALUE!</v>
      </c>
    </row>
    <row r="284" spans="1:26" ht="20.100000000000001" hidden="1" customHeight="1">
      <c r="A284" s="8"/>
      <c r="B284" s="97" t="str">
        <f>IF(ISERROR(VLOOKUP(C284,マスタ!$D:$E,2,FALSE)),"",VLOOKUP(C284,マスタ!$D:$E,2,FALSE))</f>
        <v/>
      </c>
      <c r="C284" s="277"/>
      <c r="D284" s="278"/>
      <c r="E284" s="6"/>
      <c r="F284" s="279"/>
      <c r="G284" s="280"/>
      <c r="H284" s="279"/>
      <c r="I284" s="281"/>
      <c r="J284" s="281"/>
      <c r="K284" s="280"/>
      <c r="L284" s="279"/>
      <c r="M284" s="281"/>
      <c r="N284" s="280"/>
      <c r="O284" s="282"/>
      <c r="P284" s="283"/>
      <c r="Q284" s="109"/>
      <c r="R284" s="282"/>
      <c r="S284" s="283"/>
      <c r="T284" s="284" t="str">
        <f t="shared" si="10"/>
        <v/>
      </c>
      <c r="U284" s="285"/>
      <c r="V284" s="286"/>
      <c r="W284" s="287"/>
      <c r="X284" s="87" t="str">
        <f>IF(ISERROR(VLOOKUP(E284,マスタ!$H:$I,2,FALSE)),"",VLOOKUP(E284,マスタ!$H:$I,2,FALSE))</f>
        <v/>
      </c>
      <c r="Y284" s="87" t="e">
        <f t="shared" si="11"/>
        <v>#VALUE!</v>
      </c>
      <c r="Z284" s="87" t="e">
        <f t="shared" si="12"/>
        <v>#VALUE!</v>
      </c>
    </row>
    <row r="285" spans="1:26" ht="20.100000000000001" hidden="1" customHeight="1">
      <c r="A285" s="8"/>
      <c r="B285" s="97" t="str">
        <f>IF(ISERROR(VLOOKUP(C285,マスタ!$D:$E,2,FALSE)),"",VLOOKUP(C285,マスタ!$D:$E,2,FALSE))</f>
        <v/>
      </c>
      <c r="C285" s="277"/>
      <c r="D285" s="278"/>
      <c r="E285" s="6"/>
      <c r="F285" s="279"/>
      <c r="G285" s="280"/>
      <c r="H285" s="279"/>
      <c r="I285" s="281"/>
      <c r="J285" s="281"/>
      <c r="K285" s="280"/>
      <c r="L285" s="279"/>
      <c r="M285" s="281"/>
      <c r="N285" s="280"/>
      <c r="O285" s="282"/>
      <c r="P285" s="283"/>
      <c r="Q285" s="109"/>
      <c r="R285" s="282"/>
      <c r="S285" s="283"/>
      <c r="T285" s="284" t="str">
        <f t="shared" si="10"/>
        <v/>
      </c>
      <c r="U285" s="285"/>
      <c r="V285" s="286"/>
      <c r="W285" s="287"/>
      <c r="X285" s="87" t="str">
        <f>IF(ISERROR(VLOOKUP(E285,マスタ!$H:$I,2,FALSE)),"",VLOOKUP(E285,マスタ!$H:$I,2,FALSE))</f>
        <v/>
      </c>
      <c r="Y285" s="87" t="e">
        <f t="shared" si="11"/>
        <v>#VALUE!</v>
      </c>
      <c r="Z285" s="87" t="e">
        <f t="shared" si="12"/>
        <v>#VALUE!</v>
      </c>
    </row>
    <row r="286" spans="1:26" ht="20.100000000000001" hidden="1" customHeight="1">
      <c r="A286" s="8"/>
      <c r="B286" s="97" t="str">
        <f>IF(ISERROR(VLOOKUP(C286,マスタ!$D:$E,2,FALSE)),"",VLOOKUP(C286,マスタ!$D:$E,2,FALSE))</f>
        <v/>
      </c>
      <c r="C286" s="277"/>
      <c r="D286" s="278"/>
      <c r="E286" s="6"/>
      <c r="F286" s="279"/>
      <c r="G286" s="280"/>
      <c r="H286" s="279"/>
      <c r="I286" s="281"/>
      <c r="J286" s="281"/>
      <c r="K286" s="280"/>
      <c r="L286" s="279"/>
      <c r="M286" s="281"/>
      <c r="N286" s="280"/>
      <c r="O286" s="282"/>
      <c r="P286" s="283"/>
      <c r="Q286" s="109"/>
      <c r="R286" s="282"/>
      <c r="S286" s="283"/>
      <c r="T286" s="284" t="str">
        <f t="shared" si="10"/>
        <v/>
      </c>
      <c r="U286" s="285"/>
      <c r="V286" s="286"/>
      <c r="W286" s="287"/>
      <c r="X286" s="87" t="str">
        <f>IF(ISERROR(VLOOKUP(E286,マスタ!$H:$I,2,FALSE)),"",VLOOKUP(E286,マスタ!$H:$I,2,FALSE))</f>
        <v/>
      </c>
      <c r="Y286" s="87" t="e">
        <f t="shared" si="11"/>
        <v>#VALUE!</v>
      </c>
      <c r="Z286" s="87" t="e">
        <f t="shared" si="12"/>
        <v>#VALUE!</v>
      </c>
    </row>
    <row r="287" spans="1:26" ht="20.100000000000001" hidden="1" customHeight="1">
      <c r="A287" s="8"/>
      <c r="B287" s="97" t="str">
        <f>IF(ISERROR(VLOOKUP(C287,マスタ!$D:$E,2,FALSE)),"",VLOOKUP(C287,マスタ!$D:$E,2,FALSE))</f>
        <v/>
      </c>
      <c r="C287" s="277"/>
      <c r="D287" s="278"/>
      <c r="E287" s="6"/>
      <c r="F287" s="279"/>
      <c r="G287" s="280"/>
      <c r="H287" s="279"/>
      <c r="I287" s="281"/>
      <c r="J287" s="281"/>
      <c r="K287" s="280"/>
      <c r="L287" s="279"/>
      <c r="M287" s="281"/>
      <c r="N287" s="280"/>
      <c r="O287" s="282"/>
      <c r="P287" s="283"/>
      <c r="Q287" s="109"/>
      <c r="R287" s="282"/>
      <c r="S287" s="283"/>
      <c r="T287" s="284" t="str">
        <f t="shared" si="10"/>
        <v/>
      </c>
      <c r="U287" s="285"/>
      <c r="V287" s="286"/>
      <c r="W287" s="287"/>
      <c r="X287" s="87" t="str">
        <f>IF(ISERROR(VLOOKUP(E287,マスタ!$H:$I,2,FALSE)),"",VLOOKUP(E287,マスタ!$H:$I,2,FALSE))</f>
        <v/>
      </c>
      <c r="Y287" s="87" t="e">
        <f t="shared" si="11"/>
        <v>#VALUE!</v>
      </c>
      <c r="Z287" s="87" t="e">
        <f t="shared" si="12"/>
        <v>#VALUE!</v>
      </c>
    </row>
    <row r="288" spans="1:26" ht="20.100000000000001" hidden="1" customHeight="1">
      <c r="A288" s="8"/>
      <c r="B288" s="97" t="str">
        <f>IF(ISERROR(VLOOKUP(C288,マスタ!$D:$E,2,FALSE)),"",VLOOKUP(C288,マスタ!$D:$E,2,FALSE))</f>
        <v/>
      </c>
      <c r="C288" s="277"/>
      <c r="D288" s="278"/>
      <c r="E288" s="6"/>
      <c r="F288" s="279"/>
      <c r="G288" s="280"/>
      <c r="H288" s="279"/>
      <c r="I288" s="281"/>
      <c r="J288" s="281"/>
      <c r="K288" s="280"/>
      <c r="L288" s="279"/>
      <c r="M288" s="281"/>
      <c r="N288" s="280"/>
      <c r="O288" s="282"/>
      <c r="P288" s="283"/>
      <c r="Q288" s="109"/>
      <c r="R288" s="282"/>
      <c r="S288" s="283"/>
      <c r="T288" s="284" t="str">
        <f t="shared" si="10"/>
        <v/>
      </c>
      <c r="U288" s="285"/>
      <c r="V288" s="286"/>
      <c r="W288" s="287"/>
      <c r="X288" s="87" t="str">
        <f>IF(ISERROR(VLOOKUP(E288,マスタ!$H:$I,2,FALSE)),"",VLOOKUP(E288,マスタ!$H:$I,2,FALSE))</f>
        <v/>
      </c>
      <c r="Y288" s="87" t="e">
        <f t="shared" si="11"/>
        <v>#VALUE!</v>
      </c>
      <c r="Z288" s="87" t="e">
        <f t="shared" si="12"/>
        <v>#VALUE!</v>
      </c>
    </row>
    <row r="289" spans="1:26" ht="20.100000000000001" hidden="1" customHeight="1">
      <c r="A289" s="8"/>
      <c r="B289" s="97" t="str">
        <f>IF(ISERROR(VLOOKUP(C289,マスタ!$D:$E,2,FALSE)),"",VLOOKUP(C289,マスタ!$D:$E,2,FALSE))</f>
        <v/>
      </c>
      <c r="C289" s="277"/>
      <c r="D289" s="278"/>
      <c r="E289" s="6"/>
      <c r="F289" s="279"/>
      <c r="G289" s="280"/>
      <c r="H289" s="279"/>
      <c r="I289" s="281"/>
      <c r="J289" s="281"/>
      <c r="K289" s="280"/>
      <c r="L289" s="279"/>
      <c r="M289" s="281"/>
      <c r="N289" s="280"/>
      <c r="O289" s="282"/>
      <c r="P289" s="283"/>
      <c r="Q289" s="109"/>
      <c r="R289" s="282"/>
      <c r="S289" s="283"/>
      <c r="T289" s="284" t="str">
        <f t="shared" si="10"/>
        <v/>
      </c>
      <c r="U289" s="285"/>
      <c r="V289" s="286"/>
      <c r="W289" s="287"/>
      <c r="X289" s="87" t="str">
        <f>IF(ISERROR(VLOOKUP(E289,マスタ!$H:$I,2,FALSE)),"",VLOOKUP(E289,マスタ!$H:$I,2,FALSE))</f>
        <v/>
      </c>
      <c r="Y289" s="87" t="e">
        <f t="shared" si="11"/>
        <v>#VALUE!</v>
      </c>
      <c r="Z289" s="87" t="e">
        <f t="shared" si="12"/>
        <v>#VALUE!</v>
      </c>
    </row>
    <row r="290" spans="1:26" ht="20.100000000000001" hidden="1" customHeight="1">
      <c r="A290" s="8"/>
      <c r="B290" s="97" t="str">
        <f>IF(ISERROR(VLOOKUP(C290,マスタ!$D:$E,2,FALSE)),"",VLOOKUP(C290,マスタ!$D:$E,2,FALSE))</f>
        <v/>
      </c>
      <c r="C290" s="277"/>
      <c r="D290" s="278"/>
      <c r="E290" s="6"/>
      <c r="F290" s="279"/>
      <c r="G290" s="280"/>
      <c r="H290" s="279"/>
      <c r="I290" s="281"/>
      <c r="J290" s="281"/>
      <c r="K290" s="280"/>
      <c r="L290" s="279"/>
      <c r="M290" s="281"/>
      <c r="N290" s="280"/>
      <c r="O290" s="282"/>
      <c r="P290" s="283"/>
      <c r="Q290" s="109"/>
      <c r="R290" s="282"/>
      <c r="S290" s="283"/>
      <c r="T290" s="284" t="str">
        <f t="shared" si="10"/>
        <v/>
      </c>
      <c r="U290" s="285"/>
      <c r="V290" s="286"/>
      <c r="W290" s="287"/>
      <c r="X290" s="87" t="str">
        <f>IF(ISERROR(VLOOKUP(E290,マスタ!$H:$I,2,FALSE)),"",VLOOKUP(E290,マスタ!$H:$I,2,FALSE))</f>
        <v/>
      </c>
      <c r="Y290" s="87" t="e">
        <f t="shared" si="11"/>
        <v>#VALUE!</v>
      </c>
      <c r="Z290" s="87" t="e">
        <f t="shared" si="12"/>
        <v>#VALUE!</v>
      </c>
    </row>
    <row r="291" spans="1:26" ht="20.100000000000001" hidden="1" customHeight="1">
      <c r="A291" s="8"/>
      <c r="B291" s="97" t="str">
        <f>IF(ISERROR(VLOOKUP(C291,マスタ!$D:$E,2,FALSE)),"",VLOOKUP(C291,マスタ!$D:$E,2,FALSE))</f>
        <v/>
      </c>
      <c r="C291" s="277"/>
      <c r="D291" s="278"/>
      <c r="E291" s="6"/>
      <c r="F291" s="279"/>
      <c r="G291" s="280"/>
      <c r="H291" s="279"/>
      <c r="I291" s="281"/>
      <c r="J291" s="281"/>
      <c r="K291" s="280"/>
      <c r="L291" s="279"/>
      <c r="M291" s="281"/>
      <c r="N291" s="280"/>
      <c r="O291" s="282"/>
      <c r="P291" s="283"/>
      <c r="Q291" s="109"/>
      <c r="R291" s="282"/>
      <c r="S291" s="283"/>
      <c r="T291" s="284" t="str">
        <f t="shared" si="10"/>
        <v/>
      </c>
      <c r="U291" s="285"/>
      <c r="V291" s="286"/>
      <c r="W291" s="287"/>
      <c r="X291" s="87" t="str">
        <f>IF(ISERROR(VLOOKUP(E291,マスタ!$H:$I,2,FALSE)),"",VLOOKUP(E291,マスタ!$H:$I,2,FALSE))</f>
        <v/>
      </c>
      <c r="Y291" s="87" t="e">
        <f t="shared" si="11"/>
        <v>#VALUE!</v>
      </c>
      <c r="Z291" s="87" t="e">
        <f t="shared" si="12"/>
        <v>#VALUE!</v>
      </c>
    </row>
    <row r="292" spans="1:26" ht="20.100000000000001" hidden="1" customHeight="1">
      <c r="A292" s="8"/>
      <c r="B292" s="97" t="str">
        <f>IF(ISERROR(VLOOKUP(C292,マスタ!$D:$E,2,FALSE)),"",VLOOKUP(C292,マスタ!$D:$E,2,FALSE))</f>
        <v/>
      </c>
      <c r="C292" s="277"/>
      <c r="D292" s="278"/>
      <c r="E292" s="6"/>
      <c r="F292" s="279"/>
      <c r="G292" s="280"/>
      <c r="H292" s="279"/>
      <c r="I292" s="281"/>
      <c r="J292" s="281"/>
      <c r="K292" s="280"/>
      <c r="L292" s="279"/>
      <c r="M292" s="281"/>
      <c r="N292" s="280"/>
      <c r="O292" s="282"/>
      <c r="P292" s="283"/>
      <c r="Q292" s="109"/>
      <c r="R292" s="282"/>
      <c r="S292" s="283"/>
      <c r="T292" s="284" t="str">
        <f t="shared" si="10"/>
        <v/>
      </c>
      <c r="U292" s="285"/>
      <c r="V292" s="286"/>
      <c r="W292" s="287"/>
      <c r="X292" s="87" t="str">
        <f>IF(ISERROR(VLOOKUP(E292,マスタ!$H:$I,2,FALSE)),"",VLOOKUP(E292,マスタ!$H:$I,2,FALSE))</f>
        <v/>
      </c>
      <c r="Y292" s="87" t="e">
        <f t="shared" si="11"/>
        <v>#VALUE!</v>
      </c>
      <c r="Z292" s="87" t="e">
        <f t="shared" si="12"/>
        <v>#VALUE!</v>
      </c>
    </row>
    <row r="293" spans="1:26" ht="20.100000000000001" hidden="1" customHeight="1">
      <c r="A293" s="8"/>
      <c r="B293" s="97" t="str">
        <f>IF(ISERROR(VLOOKUP(C293,マスタ!$D:$E,2,FALSE)),"",VLOOKUP(C293,マスタ!$D:$E,2,FALSE))</f>
        <v/>
      </c>
      <c r="C293" s="277"/>
      <c r="D293" s="278"/>
      <c r="E293" s="6"/>
      <c r="F293" s="279"/>
      <c r="G293" s="280"/>
      <c r="H293" s="279"/>
      <c r="I293" s="281"/>
      <c r="J293" s="281"/>
      <c r="K293" s="280"/>
      <c r="L293" s="279"/>
      <c r="M293" s="281"/>
      <c r="N293" s="280"/>
      <c r="O293" s="282"/>
      <c r="P293" s="283"/>
      <c r="Q293" s="109"/>
      <c r="R293" s="282"/>
      <c r="S293" s="283"/>
      <c r="T293" s="284" t="str">
        <f t="shared" si="10"/>
        <v/>
      </c>
      <c r="U293" s="285"/>
      <c r="V293" s="286"/>
      <c r="W293" s="287"/>
      <c r="X293" s="87" t="str">
        <f>IF(ISERROR(VLOOKUP(E293,マスタ!$H:$I,2,FALSE)),"",VLOOKUP(E293,マスタ!$H:$I,2,FALSE))</f>
        <v/>
      </c>
      <c r="Y293" s="87" t="e">
        <f t="shared" si="11"/>
        <v>#VALUE!</v>
      </c>
      <c r="Z293" s="87" t="e">
        <f t="shared" si="12"/>
        <v>#VALUE!</v>
      </c>
    </row>
    <row r="294" spans="1:26" ht="20.100000000000001" hidden="1" customHeight="1">
      <c r="A294" s="8"/>
      <c r="B294" s="97" t="str">
        <f>IF(ISERROR(VLOOKUP(C294,マスタ!$D:$E,2,FALSE)),"",VLOOKUP(C294,マスタ!$D:$E,2,FALSE))</f>
        <v/>
      </c>
      <c r="C294" s="277"/>
      <c r="D294" s="278"/>
      <c r="E294" s="6"/>
      <c r="F294" s="279"/>
      <c r="G294" s="280"/>
      <c r="H294" s="279"/>
      <c r="I294" s="281"/>
      <c r="J294" s="281"/>
      <c r="K294" s="280"/>
      <c r="L294" s="279"/>
      <c r="M294" s="281"/>
      <c r="N294" s="280"/>
      <c r="O294" s="282"/>
      <c r="P294" s="283"/>
      <c r="Q294" s="109"/>
      <c r="R294" s="282"/>
      <c r="S294" s="283"/>
      <c r="T294" s="284" t="str">
        <f t="shared" si="10"/>
        <v/>
      </c>
      <c r="U294" s="285"/>
      <c r="V294" s="286"/>
      <c r="W294" s="287"/>
      <c r="X294" s="87" t="str">
        <f>IF(ISERROR(VLOOKUP(E294,マスタ!$H:$I,2,FALSE)),"",VLOOKUP(E294,マスタ!$H:$I,2,FALSE))</f>
        <v/>
      </c>
      <c r="Y294" s="87" t="e">
        <f t="shared" si="11"/>
        <v>#VALUE!</v>
      </c>
      <c r="Z294" s="87" t="e">
        <f t="shared" si="12"/>
        <v>#VALUE!</v>
      </c>
    </row>
    <row r="295" spans="1:26" ht="20.100000000000001" hidden="1" customHeight="1">
      <c r="A295" s="8"/>
      <c r="B295" s="97" t="str">
        <f>IF(ISERROR(VLOOKUP(C295,マスタ!$D:$E,2,FALSE)),"",VLOOKUP(C295,マスタ!$D:$E,2,FALSE))</f>
        <v/>
      </c>
      <c r="C295" s="277"/>
      <c r="D295" s="278"/>
      <c r="E295" s="6"/>
      <c r="F295" s="279"/>
      <c r="G295" s="280"/>
      <c r="H295" s="279"/>
      <c r="I295" s="281"/>
      <c r="J295" s="281"/>
      <c r="K295" s="280"/>
      <c r="L295" s="279"/>
      <c r="M295" s="281"/>
      <c r="N295" s="280"/>
      <c r="O295" s="282"/>
      <c r="P295" s="283"/>
      <c r="Q295" s="109"/>
      <c r="R295" s="282"/>
      <c r="S295" s="283"/>
      <c r="T295" s="284" t="str">
        <f t="shared" si="10"/>
        <v/>
      </c>
      <c r="U295" s="285"/>
      <c r="V295" s="286"/>
      <c r="W295" s="287"/>
      <c r="X295" s="87" t="str">
        <f>IF(ISERROR(VLOOKUP(E295,マスタ!$H:$I,2,FALSE)),"",VLOOKUP(E295,マスタ!$H:$I,2,FALSE))</f>
        <v/>
      </c>
      <c r="Y295" s="87" t="e">
        <f t="shared" si="11"/>
        <v>#VALUE!</v>
      </c>
      <c r="Z295" s="87" t="e">
        <f t="shared" si="12"/>
        <v>#VALUE!</v>
      </c>
    </row>
    <row r="296" spans="1:26" ht="20.100000000000001" hidden="1" customHeight="1">
      <c r="A296" s="8"/>
      <c r="B296" s="97" t="str">
        <f>IF(ISERROR(VLOOKUP(C296,マスタ!$D:$E,2,FALSE)),"",VLOOKUP(C296,マスタ!$D:$E,2,FALSE))</f>
        <v/>
      </c>
      <c r="C296" s="277"/>
      <c r="D296" s="278"/>
      <c r="E296" s="6"/>
      <c r="F296" s="279"/>
      <c r="G296" s="280"/>
      <c r="H296" s="279"/>
      <c r="I296" s="281"/>
      <c r="J296" s="281"/>
      <c r="K296" s="280"/>
      <c r="L296" s="279"/>
      <c r="M296" s="281"/>
      <c r="N296" s="280"/>
      <c r="O296" s="282"/>
      <c r="P296" s="283"/>
      <c r="Q296" s="109"/>
      <c r="R296" s="282"/>
      <c r="S296" s="283"/>
      <c r="T296" s="284" t="str">
        <f t="shared" si="10"/>
        <v/>
      </c>
      <c r="U296" s="285"/>
      <c r="V296" s="286"/>
      <c r="W296" s="287"/>
      <c r="X296" s="87" t="str">
        <f>IF(ISERROR(VLOOKUP(E296,マスタ!$H:$I,2,FALSE)),"",VLOOKUP(E296,マスタ!$H:$I,2,FALSE))</f>
        <v/>
      </c>
      <c r="Y296" s="87" t="e">
        <f t="shared" si="11"/>
        <v>#VALUE!</v>
      </c>
      <c r="Z296" s="87" t="e">
        <f t="shared" si="12"/>
        <v>#VALUE!</v>
      </c>
    </row>
    <row r="297" spans="1:26" ht="20.100000000000001" hidden="1" customHeight="1">
      <c r="A297" s="145"/>
      <c r="B297" s="146" t="str">
        <f>IF(ISERROR(VLOOKUP(C297,マスタ!$D:$E,2,FALSE)),"",VLOOKUP(C297,マスタ!$D:$E,2,FALSE))</f>
        <v/>
      </c>
      <c r="C297" s="288"/>
      <c r="D297" s="289"/>
      <c r="E297" s="147"/>
      <c r="F297" s="290"/>
      <c r="G297" s="291"/>
      <c r="H297" s="290"/>
      <c r="I297" s="292"/>
      <c r="J297" s="292"/>
      <c r="K297" s="291"/>
      <c r="L297" s="290"/>
      <c r="M297" s="292"/>
      <c r="N297" s="291"/>
      <c r="O297" s="293"/>
      <c r="P297" s="294"/>
      <c r="Q297" s="148"/>
      <c r="R297" s="293"/>
      <c r="S297" s="294"/>
      <c r="T297" s="295" t="str">
        <f t="shared" si="10"/>
        <v/>
      </c>
      <c r="U297" s="296"/>
      <c r="V297" s="297"/>
      <c r="W297" s="298"/>
      <c r="X297" s="87" t="str">
        <f>IF(ISERROR(VLOOKUP(E297,マスタ!$H:$I,2,FALSE)),"",VLOOKUP(E297,マスタ!$H:$I,2,FALSE))</f>
        <v/>
      </c>
      <c r="Y297" s="87" t="e">
        <f t="shared" si="11"/>
        <v>#VALUE!</v>
      </c>
      <c r="Z297" s="87" t="e">
        <f t="shared" si="12"/>
        <v>#VALUE!</v>
      </c>
    </row>
    <row r="298" spans="1:26" ht="20.100000000000001" hidden="1" customHeight="1">
      <c r="A298" s="134"/>
      <c r="B298" s="135" t="str">
        <f>IF(ISERROR(VLOOKUP(C298,マスタ!$D:$E,2,FALSE)),"",VLOOKUP(C298,マスタ!$D:$E,2,FALSE))</f>
        <v/>
      </c>
      <c r="C298" s="299"/>
      <c r="D298" s="300"/>
      <c r="E298" s="136"/>
      <c r="F298" s="301"/>
      <c r="G298" s="302"/>
      <c r="H298" s="301"/>
      <c r="I298" s="303"/>
      <c r="J298" s="303"/>
      <c r="K298" s="302"/>
      <c r="L298" s="301"/>
      <c r="M298" s="303"/>
      <c r="N298" s="302"/>
      <c r="O298" s="304"/>
      <c r="P298" s="305"/>
      <c r="Q298" s="137"/>
      <c r="R298" s="304"/>
      <c r="S298" s="305"/>
      <c r="T298" s="306" t="str">
        <f t="shared" ref="T298:T571" si="13">IF(OR(O298="",R298=""),"",O298*R298)</f>
        <v/>
      </c>
      <c r="U298" s="307"/>
      <c r="V298" s="308"/>
      <c r="W298" s="309"/>
      <c r="X298" s="87" t="str">
        <f>IF(ISERROR(VLOOKUP(E298,マスタ!$H:$I,2,FALSE)),"",VLOOKUP(E298,マスタ!$H:$I,2,FALSE))</f>
        <v/>
      </c>
      <c r="Y298" s="87" t="e">
        <f t="shared" si="0"/>
        <v>#VALUE!</v>
      </c>
      <c r="Z298" s="87" t="e">
        <f t="shared" si="3"/>
        <v>#VALUE!</v>
      </c>
    </row>
    <row r="299" spans="1:26" ht="20.100000000000001" hidden="1" customHeight="1">
      <c r="A299" s="8"/>
      <c r="B299" s="97" t="str">
        <f>IF(ISERROR(VLOOKUP(C299,マスタ!$D:$E,2,FALSE)),"",VLOOKUP(C299,マスタ!$D:$E,2,FALSE))</f>
        <v/>
      </c>
      <c r="C299" s="277"/>
      <c r="D299" s="278"/>
      <c r="E299" s="6"/>
      <c r="F299" s="279"/>
      <c r="G299" s="280"/>
      <c r="H299" s="279"/>
      <c r="I299" s="281"/>
      <c r="J299" s="281"/>
      <c r="K299" s="280"/>
      <c r="L299" s="279"/>
      <c r="M299" s="281"/>
      <c r="N299" s="280"/>
      <c r="O299" s="282"/>
      <c r="P299" s="283"/>
      <c r="Q299" s="109"/>
      <c r="R299" s="282"/>
      <c r="S299" s="283"/>
      <c r="T299" s="284" t="str">
        <f t="shared" si="13"/>
        <v/>
      </c>
      <c r="U299" s="285"/>
      <c r="V299" s="286"/>
      <c r="W299" s="287"/>
      <c r="X299" s="87" t="str">
        <f>IF(ISERROR(VLOOKUP(E299,マスタ!$H:$I,2,FALSE)),"",VLOOKUP(E299,マスタ!$H:$I,2,FALSE))</f>
        <v/>
      </c>
      <c r="Y299" s="87" t="e">
        <f t="shared" si="0"/>
        <v>#VALUE!</v>
      </c>
      <c r="Z299" s="87" t="e">
        <f t="shared" si="3"/>
        <v>#VALUE!</v>
      </c>
    </row>
    <row r="300" spans="1:26" ht="20.100000000000001" hidden="1" customHeight="1">
      <c r="A300" s="8"/>
      <c r="B300" s="97" t="str">
        <f>IF(ISERROR(VLOOKUP(C300,マスタ!$D:$E,2,FALSE)),"",VLOOKUP(C300,マスタ!$D:$E,2,FALSE))</f>
        <v/>
      </c>
      <c r="C300" s="277"/>
      <c r="D300" s="278"/>
      <c r="E300" s="6"/>
      <c r="F300" s="279"/>
      <c r="G300" s="280"/>
      <c r="H300" s="279"/>
      <c r="I300" s="281"/>
      <c r="J300" s="281"/>
      <c r="K300" s="280"/>
      <c r="L300" s="279"/>
      <c r="M300" s="281"/>
      <c r="N300" s="280"/>
      <c r="O300" s="282"/>
      <c r="P300" s="283"/>
      <c r="Q300" s="109"/>
      <c r="R300" s="282"/>
      <c r="S300" s="283"/>
      <c r="T300" s="284" t="str">
        <f t="shared" si="13"/>
        <v/>
      </c>
      <c r="U300" s="285"/>
      <c r="V300" s="286"/>
      <c r="W300" s="287"/>
      <c r="X300" s="87" t="str">
        <f>IF(ISERROR(VLOOKUP(E300,マスタ!$H:$I,2,FALSE)),"",VLOOKUP(E300,マスタ!$H:$I,2,FALSE))</f>
        <v/>
      </c>
      <c r="Y300" s="87" t="e">
        <f t="shared" si="0"/>
        <v>#VALUE!</v>
      </c>
      <c r="Z300" s="87" t="e">
        <f t="shared" si="3"/>
        <v>#VALUE!</v>
      </c>
    </row>
    <row r="301" spans="1:26" ht="20.100000000000001" hidden="1" customHeight="1">
      <c r="A301" s="8"/>
      <c r="B301" s="97" t="str">
        <f>IF(ISERROR(VLOOKUP(C301,マスタ!$D:$E,2,FALSE)),"",VLOOKUP(C301,マスタ!$D:$E,2,FALSE))</f>
        <v/>
      </c>
      <c r="C301" s="277"/>
      <c r="D301" s="278"/>
      <c r="E301" s="6"/>
      <c r="F301" s="279"/>
      <c r="G301" s="280"/>
      <c r="H301" s="279"/>
      <c r="I301" s="281"/>
      <c r="J301" s="281"/>
      <c r="K301" s="280"/>
      <c r="L301" s="279"/>
      <c r="M301" s="281"/>
      <c r="N301" s="280"/>
      <c r="O301" s="282"/>
      <c r="P301" s="283"/>
      <c r="Q301" s="109"/>
      <c r="R301" s="282"/>
      <c r="S301" s="283"/>
      <c r="T301" s="284" t="str">
        <f t="shared" si="13"/>
        <v/>
      </c>
      <c r="U301" s="285"/>
      <c r="V301" s="286"/>
      <c r="W301" s="287"/>
      <c r="X301" s="87" t="str">
        <f>IF(ISERROR(VLOOKUP(E301,マスタ!$H:$I,2,FALSE)),"",VLOOKUP(E301,マスタ!$H:$I,2,FALSE))</f>
        <v/>
      </c>
      <c r="Y301" s="87" t="e">
        <f t="shared" si="0"/>
        <v>#VALUE!</v>
      </c>
      <c r="Z301" s="87" t="e">
        <f t="shared" si="3"/>
        <v>#VALUE!</v>
      </c>
    </row>
    <row r="302" spans="1:26" ht="20.100000000000001" hidden="1" customHeight="1">
      <c r="A302" s="8"/>
      <c r="B302" s="97" t="str">
        <f>IF(ISERROR(VLOOKUP(C302,マスタ!$D:$E,2,FALSE)),"",VLOOKUP(C302,マスタ!$D:$E,2,FALSE))</f>
        <v/>
      </c>
      <c r="C302" s="277"/>
      <c r="D302" s="278"/>
      <c r="E302" s="6"/>
      <c r="F302" s="279"/>
      <c r="G302" s="280"/>
      <c r="H302" s="279"/>
      <c r="I302" s="281"/>
      <c r="J302" s="281"/>
      <c r="K302" s="280"/>
      <c r="L302" s="279"/>
      <c r="M302" s="281"/>
      <c r="N302" s="280"/>
      <c r="O302" s="282"/>
      <c r="P302" s="283"/>
      <c r="Q302" s="109"/>
      <c r="R302" s="282"/>
      <c r="S302" s="283"/>
      <c r="T302" s="284" t="str">
        <f t="shared" si="13"/>
        <v/>
      </c>
      <c r="U302" s="285"/>
      <c r="V302" s="286"/>
      <c r="W302" s="287"/>
      <c r="X302" s="87" t="str">
        <f>IF(ISERROR(VLOOKUP(E302,マスタ!$H:$I,2,FALSE)),"",VLOOKUP(E302,マスタ!$H:$I,2,FALSE))</f>
        <v/>
      </c>
      <c r="Y302" s="87" t="e">
        <f t="shared" si="0"/>
        <v>#VALUE!</v>
      </c>
      <c r="Z302" s="87" t="e">
        <f t="shared" si="3"/>
        <v>#VALUE!</v>
      </c>
    </row>
    <row r="303" spans="1:26" ht="20.100000000000001" hidden="1" customHeight="1">
      <c r="A303" s="8"/>
      <c r="B303" s="97" t="str">
        <f>IF(ISERROR(VLOOKUP(C303,マスタ!$D:$E,2,FALSE)),"",VLOOKUP(C303,マスタ!$D:$E,2,FALSE))</f>
        <v/>
      </c>
      <c r="C303" s="277"/>
      <c r="D303" s="278"/>
      <c r="E303" s="6"/>
      <c r="F303" s="279"/>
      <c r="G303" s="280"/>
      <c r="H303" s="279"/>
      <c r="I303" s="281"/>
      <c r="J303" s="281"/>
      <c r="K303" s="280"/>
      <c r="L303" s="279"/>
      <c r="M303" s="281"/>
      <c r="N303" s="280"/>
      <c r="O303" s="282"/>
      <c r="P303" s="283"/>
      <c r="Q303" s="109"/>
      <c r="R303" s="282"/>
      <c r="S303" s="283"/>
      <c r="T303" s="284" t="str">
        <f t="shared" si="13"/>
        <v/>
      </c>
      <c r="U303" s="285"/>
      <c r="V303" s="286"/>
      <c r="W303" s="287"/>
      <c r="X303" s="87" t="str">
        <f>IF(ISERROR(VLOOKUP(E303,マスタ!$H:$I,2,FALSE)),"",VLOOKUP(E303,マスタ!$H:$I,2,FALSE))</f>
        <v/>
      </c>
      <c r="Y303" s="87" t="e">
        <f t="shared" si="0"/>
        <v>#VALUE!</v>
      </c>
      <c r="Z303" s="87" t="e">
        <f t="shared" si="3"/>
        <v>#VALUE!</v>
      </c>
    </row>
    <row r="304" spans="1:26" ht="20.100000000000001" hidden="1" customHeight="1">
      <c r="A304" s="8"/>
      <c r="B304" s="97" t="str">
        <f>IF(ISERROR(VLOOKUP(C304,マスタ!$D:$E,2,FALSE)),"",VLOOKUP(C304,マスタ!$D:$E,2,FALSE))</f>
        <v/>
      </c>
      <c r="C304" s="277"/>
      <c r="D304" s="278"/>
      <c r="E304" s="6"/>
      <c r="F304" s="279"/>
      <c r="G304" s="280"/>
      <c r="H304" s="279"/>
      <c r="I304" s="281"/>
      <c r="J304" s="281"/>
      <c r="K304" s="280"/>
      <c r="L304" s="279"/>
      <c r="M304" s="281"/>
      <c r="N304" s="280"/>
      <c r="O304" s="282"/>
      <c r="P304" s="283"/>
      <c r="Q304" s="109"/>
      <c r="R304" s="282"/>
      <c r="S304" s="283"/>
      <c r="T304" s="284" t="str">
        <f t="shared" si="13"/>
        <v/>
      </c>
      <c r="U304" s="285"/>
      <c r="V304" s="286"/>
      <c r="W304" s="287"/>
      <c r="X304" s="87" t="str">
        <f>IF(ISERROR(VLOOKUP(E304,マスタ!$H:$I,2,FALSE)),"",VLOOKUP(E304,マスタ!$H:$I,2,FALSE))</f>
        <v/>
      </c>
      <c r="Y304" s="87" t="e">
        <f t="shared" si="0"/>
        <v>#VALUE!</v>
      </c>
      <c r="Z304" s="87" t="e">
        <f t="shared" si="3"/>
        <v>#VALUE!</v>
      </c>
    </row>
    <row r="305" spans="1:26" ht="20.100000000000001" hidden="1" customHeight="1">
      <c r="A305" s="8"/>
      <c r="B305" s="97" t="str">
        <f>IF(ISERROR(VLOOKUP(C305,マスタ!$D:$E,2,FALSE)),"",VLOOKUP(C305,マスタ!$D:$E,2,FALSE))</f>
        <v/>
      </c>
      <c r="C305" s="277"/>
      <c r="D305" s="278"/>
      <c r="E305" s="6"/>
      <c r="F305" s="279"/>
      <c r="G305" s="280"/>
      <c r="H305" s="279"/>
      <c r="I305" s="281"/>
      <c r="J305" s="281"/>
      <c r="K305" s="280"/>
      <c r="L305" s="279"/>
      <c r="M305" s="281"/>
      <c r="N305" s="280"/>
      <c r="O305" s="282"/>
      <c r="P305" s="283"/>
      <c r="Q305" s="109"/>
      <c r="R305" s="282"/>
      <c r="S305" s="283"/>
      <c r="T305" s="284" t="str">
        <f t="shared" si="13"/>
        <v/>
      </c>
      <c r="U305" s="285"/>
      <c r="V305" s="286"/>
      <c r="W305" s="287"/>
      <c r="X305" s="87" t="str">
        <f>IF(ISERROR(VLOOKUP(E305,マスタ!$H:$I,2,FALSE)),"",VLOOKUP(E305,マスタ!$H:$I,2,FALSE))</f>
        <v/>
      </c>
      <c r="Y305" s="87" t="e">
        <f t="shared" si="0"/>
        <v>#VALUE!</v>
      </c>
      <c r="Z305" s="87" t="e">
        <f t="shared" si="3"/>
        <v>#VALUE!</v>
      </c>
    </row>
    <row r="306" spans="1:26" ht="20.100000000000001" hidden="1" customHeight="1">
      <c r="A306" s="8"/>
      <c r="B306" s="97" t="str">
        <f>IF(ISERROR(VLOOKUP(C306,マスタ!$D:$E,2,FALSE)),"",VLOOKUP(C306,マスタ!$D:$E,2,FALSE))</f>
        <v/>
      </c>
      <c r="C306" s="277"/>
      <c r="D306" s="278"/>
      <c r="E306" s="6"/>
      <c r="F306" s="279"/>
      <c r="G306" s="280"/>
      <c r="H306" s="279"/>
      <c r="I306" s="281"/>
      <c r="J306" s="281"/>
      <c r="K306" s="280"/>
      <c r="L306" s="279"/>
      <c r="M306" s="281"/>
      <c r="N306" s="280"/>
      <c r="O306" s="282"/>
      <c r="P306" s="283"/>
      <c r="Q306" s="109"/>
      <c r="R306" s="282"/>
      <c r="S306" s="283"/>
      <c r="T306" s="284" t="str">
        <f t="shared" si="13"/>
        <v/>
      </c>
      <c r="U306" s="285"/>
      <c r="V306" s="286"/>
      <c r="W306" s="287"/>
      <c r="X306" s="87" t="str">
        <f>IF(ISERROR(VLOOKUP(E306,マスタ!$H:$I,2,FALSE)),"",VLOOKUP(E306,マスタ!$H:$I,2,FALSE))</f>
        <v/>
      </c>
      <c r="Y306" s="87" t="e">
        <f t="shared" si="0"/>
        <v>#VALUE!</v>
      </c>
      <c r="Z306" s="87" t="e">
        <f t="shared" si="3"/>
        <v>#VALUE!</v>
      </c>
    </row>
    <row r="307" spans="1:26" ht="20.100000000000001" hidden="1" customHeight="1">
      <c r="A307" s="8"/>
      <c r="B307" s="97" t="str">
        <f>IF(ISERROR(VLOOKUP(C307,マスタ!$D:$E,2,FALSE)),"",VLOOKUP(C307,マスタ!$D:$E,2,FALSE))</f>
        <v/>
      </c>
      <c r="C307" s="277"/>
      <c r="D307" s="278"/>
      <c r="E307" s="6"/>
      <c r="F307" s="279"/>
      <c r="G307" s="280"/>
      <c r="H307" s="279"/>
      <c r="I307" s="281"/>
      <c r="J307" s="281"/>
      <c r="K307" s="280"/>
      <c r="L307" s="279"/>
      <c r="M307" s="281"/>
      <c r="N307" s="280"/>
      <c r="O307" s="282"/>
      <c r="P307" s="283"/>
      <c r="Q307" s="109"/>
      <c r="R307" s="282"/>
      <c r="S307" s="283"/>
      <c r="T307" s="284" t="str">
        <f t="shared" si="13"/>
        <v/>
      </c>
      <c r="U307" s="285"/>
      <c r="V307" s="286"/>
      <c r="W307" s="287"/>
      <c r="X307" s="87" t="str">
        <f>IF(ISERROR(VLOOKUP(E307,マスタ!$H:$I,2,FALSE)),"",VLOOKUP(E307,マスタ!$H:$I,2,FALSE))</f>
        <v/>
      </c>
      <c r="Y307" s="87" t="e">
        <f t="shared" si="0"/>
        <v>#VALUE!</v>
      </c>
      <c r="Z307" s="87" t="e">
        <f t="shared" si="3"/>
        <v>#VALUE!</v>
      </c>
    </row>
    <row r="308" spans="1:26" ht="20.100000000000001" hidden="1" customHeight="1">
      <c r="A308" s="8"/>
      <c r="B308" s="97" t="str">
        <f>IF(ISERROR(VLOOKUP(C308,マスタ!$D:$E,2,FALSE)),"",VLOOKUP(C308,マスタ!$D:$E,2,FALSE))</f>
        <v/>
      </c>
      <c r="C308" s="277"/>
      <c r="D308" s="278"/>
      <c r="E308" s="6"/>
      <c r="F308" s="279"/>
      <c r="G308" s="280"/>
      <c r="H308" s="279"/>
      <c r="I308" s="281"/>
      <c r="J308" s="281"/>
      <c r="K308" s="280"/>
      <c r="L308" s="279"/>
      <c r="M308" s="281"/>
      <c r="N308" s="280"/>
      <c r="O308" s="282"/>
      <c r="P308" s="283"/>
      <c r="Q308" s="109"/>
      <c r="R308" s="282"/>
      <c r="S308" s="283"/>
      <c r="T308" s="284" t="str">
        <f t="shared" si="13"/>
        <v/>
      </c>
      <c r="U308" s="285"/>
      <c r="V308" s="286"/>
      <c r="W308" s="287"/>
      <c r="X308" s="87" t="str">
        <f>IF(ISERROR(VLOOKUP(E308,マスタ!$H:$I,2,FALSE)),"",VLOOKUP(E308,マスタ!$H:$I,2,FALSE))</f>
        <v/>
      </c>
      <c r="Y308" s="87" t="e">
        <f t="shared" si="0"/>
        <v>#VALUE!</v>
      </c>
      <c r="Z308" s="87" t="e">
        <f t="shared" si="3"/>
        <v>#VALUE!</v>
      </c>
    </row>
    <row r="309" spans="1:26" ht="20.100000000000001" hidden="1" customHeight="1">
      <c r="A309" s="8"/>
      <c r="B309" s="97" t="str">
        <f>IF(ISERROR(VLOOKUP(C309,マスタ!$D:$E,2,FALSE)),"",VLOOKUP(C309,マスタ!$D:$E,2,FALSE))</f>
        <v/>
      </c>
      <c r="C309" s="277"/>
      <c r="D309" s="278"/>
      <c r="E309" s="6"/>
      <c r="F309" s="279"/>
      <c r="G309" s="280"/>
      <c r="H309" s="279"/>
      <c r="I309" s="281"/>
      <c r="J309" s="281"/>
      <c r="K309" s="280"/>
      <c r="L309" s="279"/>
      <c r="M309" s="281"/>
      <c r="N309" s="280"/>
      <c r="O309" s="282"/>
      <c r="P309" s="283"/>
      <c r="Q309" s="109"/>
      <c r="R309" s="282"/>
      <c r="S309" s="283"/>
      <c r="T309" s="284" t="str">
        <f t="shared" si="13"/>
        <v/>
      </c>
      <c r="U309" s="285"/>
      <c r="V309" s="286"/>
      <c r="W309" s="287"/>
      <c r="X309" s="87" t="str">
        <f>IF(ISERROR(VLOOKUP(E309,マスタ!$H:$I,2,FALSE)),"",VLOOKUP(E309,マスタ!$H:$I,2,FALSE))</f>
        <v/>
      </c>
      <c r="Y309" s="87" t="e">
        <f t="shared" si="0"/>
        <v>#VALUE!</v>
      </c>
      <c r="Z309" s="87" t="e">
        <f t="shared" si="3"/>
        <v>#VALUE!</v>
      </c>
    </row>
    <row r="310" spans="1:26" ht="20.100000000000001" hidden="1" customHeight="1">
      <c r="A310" s="8"/>
      <c r="B310" s="97" t="str">
        <f>IF(ISERROR(VLOOKUP(C310,マスタ!$D:$E,2,FALSE)),"",VLOOKUP(C310,マスタ!$D:$E,2,FALSE))</f>
        <v/>
      </c>
      <c r="C310" s="277"/>
      <c r="D310" s="278"/>
      <c r="E310" s="6"/>
      <c r="F310" s="279"/>
      <c r="G310" s="280"/>
      <c r="H310" s="279"/>
      <c r="I310" s="281"/>
      <c r="J310" s="281"/>
      <c r="K310" s="280"/>
      <c r="L310" s="279"/>
      <c r="M310" s="281"/>
      <c r="N310" s="280"/>
      <c r="O310" s="282"/>
      <c r="P310" s="283"/>
      <c r="Q310" s="109"/>
      <c r="R310" s="282"/>
      <c r="S310" s="283"/>
      <c r="T310" s="284" t="str">
        <f t="shared" si="13"/>
        <v/>
      </c>
      <c r="U310" s="285"/>
      <c r="V310" s="286"/>
      <c r="W310" s="287"/>
      <c r="X310" s="87" t="str">
        <f>IF(ISERROR(VLOOKUP(E310,マスタ!$H:$I,2,FALSE)),"",VLOOKUP(E310,マスタ!$H:$I,2,FALSE))</f>
        <v/>
      </c>
      <c r="Y310" s="87" t="e">
        <f t="shared" si="0"/>
        <v>#VALUE!</v>
      </c>
      <c r="Z310" s="87" t="e">
        <f t="shared" si="3"/>
        <v>#VALUE!</v>
      </c>
    </row>
    <row r="311" spans="1:26" ht="20.100000000000001" hidden="1" customHeight="1">
      <c r="A311" s="8"/>
      <c r="B311" s="97" t="str">
        <f>IF(ISERROR(VLOOKUP(C311,マスタ!$D:$E,2,FALSE)),"",VLOOKUP(C311,マスタ!$D:$E,2,FALSE))</f>
        <v/>
      </c>
      <c r="C311" s="277"/>
      <c r="D311" s="278"/>
      <c r="E311" s="6"/>
      <c r="F311" s="279"/>
      <c r="G311" s="280"/>
      <c r="H311" s="279"/>
      <c r="I311" s="281"/>
      <c r="J311" s="281"/>
      <c r="K311" s="280"/>
      <c r="L311" s="279"/>
      <c r="M311" s="281"/>
      <c r="N311" s="280"/>
      <c r="O311" s="282"/>
      <c r="P311" s="283"/>
      <c r="Q311" s="109"/>
      <c r="R311" s="282"/>
      <c r="S311" s="283"/>
      <c r="T311" s="284" t="str">
        <f t="shared" si="13"/>
        <v/>
      </c>
      <c r="U311" s="285"/>
      <c r="V311" s="286"/>
      <c r="W311" s="287"/>
      <c r="X311" s="87" t="str">
        <f>IF(ISERROR(VLOOKUP(E311,マスタ!$H:$I,2,FALSE)),"",VLOOKUP(E311,マスタ!$H:$I,2,FALSE))</f>
        <v/>
      </c>
      <c r="Y311" s="87" t="e">
        <f t="shared" si="0"/>
        <v>#VALUE!</v>
      </c>
      <c r="Z311" s="87" t="e">
        <f t="shared" si="3"/>
        <v>#VALUE!</v>
      </c>
    </row>
    <row r="312" spans="1:26" ht="20.100000000000001" hidden="1" customHeight="1">
      <c r="A312" s="8"/>
      <c r="B312" s="97" t="str">
        <f>IF(ISERROR(VLOOKUP(C312,マスタ!$D:$E,2,FALSE)),"",VLOOKUP(C312,マスタ!$D:$E,2,FALSE))</f>
        <v/>
      </c>
      <c r="C312" s="277"/>
      <c r="D312" s="278"/>
      <c r="E312" s="6"/>
      <c r="F312" s="279"/>
      <c r="G312" s="280"/>
      <c r="H312" s="279"/>
      <c r="I312" s="281"/>
      <c r="J312" s="281"/>
      <c r="K312" s="280"/>
      <c r="L312" s="279"/>
      <c r="M312" s="281"/>
      <c r="N312" s="280"/>
      <c r="O312" s="282"/>
      <c r="P312" s="283"/>
      <c r="Q312" s="109"/>
      <c r="R312" s="282"/>
      <c r="S312" s="283"/>
      <c r="T312" s="284" t="str">
        <f t="shared" si="13"/>
        <v/>
      </c>
      <c r="U312" s="285"/>
      <c r="V312" s="286"/>
      <c r="W312" s="287"/>
      <c r="X312" s="87" t="str">
        <f>IF(ISERROR(VLOOKUP(E312,マスタ!$H:$I,2,FALSE)),"",VLOOKUP(E312,マスタ!$H:$I,2,FALSE))</f>
        <v/>
      </c>
      <c r="Y312" s="87" t="e">
        <f t="shared" si="0"/>
        <v>#VALUE!</v>
      </c>
      <c r="Z312" s="87" t="e">
        <f t="shared" si="3"/>
        <v>#VALUE!</v>
      </c>
    </row>
    <row r="313" spans="1:26" ht="20.100000000000001" hidden="1" customHeight="1">
      <c r="A313" s="8"/>
      <c r="B313" s="97" t="str">
        <f>IF(ISERROR(VLOOKUP(C313,マスタ!$D:$E,2,FALSE)),"",VLOOKUP(C313,マスタ!$D:$E,2,FALSE))</f>
        <v/>
      </c>
      <c r="C313" s="277"/>
      <c r="D313" s="278"/>
      <c r="E313" s="6"/>
      <c r="F313" s="279"/>
      <c r="G313" s="280"/>
      <c r="H313" s="279"/>
      <c r="I313" s="281"/>
      <c r="J313" s="281"/>
      <c r="K313" s="280"/>
      <c r="L313" s="279"/>
      <c r="M313" s="281"/>
      <c r="N313" s="280"/>
      <c r="O313" s="282"/>
      <c r="P313" s="283"/>
      <c r="Q313" s="109"/>
      <c r="R313" s="282"/>
      <c r="S313" s="283"/>
      <c r="T313" s="284" t="str">
        <f t="shared" si="13"/>
        <v/>
      </c>
      <c r="U313" s="285"/>
      <c r="V313" s="286"/>
      <c r="W313" s="287"/>
      <c r="X313" s="87" t="str">
        <f>IF(ISERROR(VLOOKUP(E313,マスタ!$H:$I,2,FALSE)),"",VLOOKUP(E313,マスタ!$H:$I,2,FALSE))</f>
        <v/>
      </c>
      <c r="Y313" s="87" t="e">
        <f t="shared" si="0"/>
        <v>#VALUE!</v>
      </c>
      <c r="Z313" s="87" t="e">
        <f t="shared" si="3"/>
        <v>#VALUE!</v>
      </c>
    </row>
    <row r="314" spans="1:26" ht="20.100000000000001" hidden="1" customHeight="1">
      <c r="A314" s="8"/>
      <c r="B314" s="97" t="str">
        <f>IF(ISERROR(VLOOKUP(C314,マスタ!$D:$E,2,FALSE)),"",VLOOKUP(C314,マスタ!$D:$E,2,FALSE))</f>
        <v/>
      </c>
      <c r="C314" s="277"/>
      <c r="D314" s="278"/>
      <c r="E314" s="6"/>
      <c r="F314" s="279"/>
      <c r="G314" s="280"/>
      <c r="H314" s="279"/>
      <c r="I314" s="281"/>
      <c r="J314" s="281"/>
      <c r="K314" s="280"/>
      <c r="L314" s="279"/>
      <c r="M314" s="281"/>
      <c r="N314" s="280"/>
      <c r="O314" s="282"/>
      <c r="P314" s="283"/>
      <c r="Q314" s="109"/>
      <c r="R314" s="282"/>
      <c r="S314" s="283"/>
      <c r="T314" s="284" t="str">
        <f t="shared" si="13"/>
        <v/>
      </c>
      <c r="U314" s="285"/>
      <c r="V314" s="286"/>
      <c r="W314" s="287"/>
      <c r="X314" s="87" t="str">
        <f>IF(ISERROR(VLOOKUP(E314,マスタ!$H:$I,2,FALSE)),"",VLOOKUP(E314,マスタ!$H:$I,2,FALSE))</f>
        <v/>
      </c>
      <c r="Y314" s="87" t="e">
        <f t="shared" si="0"/>
        <v>#VALUE!</v>
      </c>
      <c r="Z314" s="87" t="e">
        <f t="shared" si="3"/>
        <v>#VALUE!</v>
      </c>
    </row>
    <row r="315" spans="1:26" ht="20.100000000000001" hidden="1" customHeight="1">
      <c r="A315" s="8"/>
      <c r="B315" s="97" t="str">
        <f>IF(ISERROR(VLOOKUP(C315,マスタ!$D:$E,2,FALSE)),"",VLOOKUP(C315,マスタ!$D:$E,2,FALSE))</f>
        <v/>
      </c>
      <c r="C315" s="277"/>
      <c r="D315" s="278"/>
      <c r="E315" s="6"/>
      <c r="F315" s="279"/>
      <c r="G315" s="280"/>
      <c r="H315" s="279"/>
      <c r="I315" s="281"/>
      <c r="J315" s="281"/>
      <c r="K315" s="280"/>
      <c r="L315" s="279"/>
      <c r="M315" s="281"/>
      <c r="N315" s="280"/>
      <c r="O315" s="282"/>
      <c r="P315" s="283"/>
      <c r="Q315" s="109"/>
      <c r="R315" s="282"/>
      <c r="S315" s="283"/>
      <c r="T315" s="284" t="str">
        <f t="shared" si="13"/>
        <v/>
      </c>
      <c r="U315" s="285"/>
      <c r="V315" s="286"/>
      <c r="W315" s="287"/>
      <c r="X315" s="87" t="str">
        <f>IF(ISERROR(VLOOKUP(E315,マスタ!$H:$I,2,FALSE)),"",VLOOKUP(E315,マスタ!$H:$I,2,FALSE))</f>
        <v/>
      </c>
      <c r="Y315" s="87" t="e">
        <f t="shared" si="0"/>
        <v>#VALUE!</v>
      </c>
      <c r="Z315" s="87" t="e">
        <f t="shared" si="3"/>
        <v>#VALUE!</v>
      </c>
    </row>
    <row r="316" spans="1:26" ht="20.100000000000001" hidden="1" customHeight="1">
      <c r="A316" s="8"/>
      <c r="B316" s="97" t="str">
        <f>IF(ISERROR(VLOOKUP(C316,マスタ!$D:$E,2,FALSE)),"",VLOOKUP(C316,マスタ!$D:$E,2,FALSE))</f>
        <v/>
      </c>
      <c r="C316" s="277"/>
      <c r="D316" s="278"/>
      <c r="E316" s="6"/>
      <c r="F316" s="279"/>
      <c r="G316" s="280"/>
      <c r="H316" s="279"/>
      <c r="I316" s="281"/>
      <c r="J316" s="281"/>
      <c r="K316" s="280"/>
      <c r="L316" s="279"/>
      <c r="M316" s="281"/>
      <c r="N316" s="280"/>
      <c r="O316" s="282"/>
      <c r="P316" s="283"/>
      <c r="Q316" s="109"/>
      <c r="R316" s="282"/>
      <c r="S316" s="283"/>
      <c r="T316" s="284" t="str">
        <f t="shared" si="13"/>
        <v/>
      </c>
      <c r="U316" s="285"/>
      <c r="V316" s="286"/>
      <c r="W316" s="287"/>
      <c r="X316" s="87" t="str">
        <f>IF(ISERROR(VLOOKUP(E316,マスタ!$H:$I,2,FALSE)),"",VLOOKUP(E316,マスタ!$H:$I,2,FALSE))</f>
        <v/>
      </c>
      <c r="Y316" s="87" t="e">
        <f t="shared" si="0"/>
        <v>#VALUE!</v>
      </c>
      <c r="Z316" s="87" t="e">
        <f t="shared" si="3"/>
        <v>#VALUE!</v>
      </c>
    </row>
    <row r="317" spans="1:26" ht="20.100000000000001" hidden="1" customHeight="1">
      <c r="A317" s="8"/>
      <c r="B317" s="97" t="str">
        <f>IF(ISERROR(VLOOKUP(C317,マスタ!$D:$E,2,FALSE)),"",VLOOKUP(C317,マスタ!$D:$E,2,FALSE))</f>
        <v/>
      </c>
      <c r="C317" s="277"/>
      <c r="D317" s="278"/>
      <c r="E317" s="6"/>
      <c r="F317" s="279"/>
      <c r="G317" s="280"/>
      <c r="H317" s="279"/>
      <c r="I317" s="281"/>
      <c r="J317" s="281"/>
      <c r="K317" s="280"/>
      <c r="L317" s="279"/>
      <c r="M317" s="281"/>
      <c r="N317" s="280"/>
      <c r="O317" s="282"/>
      <c r="P317" s="283"/>
      <c r="Q317" s="109"/>
      <c r="R317" s="282"/>
      <c r="S317" s="283"/>
      <c r="T317" s="284" t="str">
        <f t="shared" si="13"/>
        <v/>
      </c>
      <c r="U317" s="285"/>
      <c r="V317" s="286"/>
      <c r="W317" s="287"/>
      <c r="X317" s="87" t="str">
        <f>IF(ISERROR(VLOOKUP(E317,マスタ!$H:$I,2,FALSE)),"",VLOOKUP(E317,マスタ!$H:$I,2,FALSE))</f>
        <v/>
      </c>
      <c r="Y317" s="87" t="e">
        <f t="shared" si="0"/>
        <v>#VALUE!</v>
      </c>
      <c r="Z317" s="87" t="e">
        <f t="shared" si="3"/>
        <v>#VALUE!</v>
      </c>
    </row>
    <row r="318" spans="1:26" ht="20.100000000000001" hidden="1" customHeight="1">
      <c r="A318" s="8"/>
      <c r="B318" s="97" t="str">
        <f>IF(ISERROR(VLOOKUP(C318,マスタ!$D:$E,2,FALSE)),"",VLOOKUP(C318,マスタ!$D:$E,2,FALSE))</f>
        <v/>
      </c>
      <c r="C318" s="277"/>
      <c r="D318" s="278"/>
      <c r="E318" s="6"/>
      <c r="F318" s="279"/>
      <c r="G318" s="280"/>
      <c r="H318" s="279"/>
      <c r="I318" s="281"/>
      <c r="J318" s="281"/>
      <c r="K318" s="280"/>
      <c r="L318" s="279"/>
      <c r="M318" s="281"/>
      <c r="N318" s="280"/>
      <c r="O318" s="282"/>
      <c r="P318" s="283"/>
      <c r="Q318" s="109"/>
      <c r="R318" s="282"/>
      <c r="S318" s="283"/>
      <c r="T318" s="284" t="str">
        <f t="shared" si="13"/>
        <v/>
      </c>
      <c r="U318" s="285"/>
      <c r="V318" s="286"/>
      <c r="W318" s="287"/>
      <c r="X318" s="87" t="str">
        <f>IF(ISERROR(VLOOKUP(E318,マスタ!$H:$I,2,FALSE)),"",VLOOKUP(E318,マスタ!$H:$I,2,FALSE))</f>
        <v/>
      </c>
      <c r="Y318" s="87" t="e">
        <f t="shared" si="0"/>
        <v>#VALUE!</v>
      </c>
      <c r="Z318" s="87" t="e">
        <f t="shared" si="3"/>
        <v>#VALUE!</v>
      </c>
    </row>
    <row r="319" spans="1:26" ht="20.100000000000001" hidden="1" customHeight="1">
      <c r="A319" s="8"/>
      <c r="B319" s="97" t="str">
        <f>IF(ISERROR(VLOOKUP(C319,マスタ!$D:$E,2,FALSE)),"",VLOOKUP(C319,マスタ!$D:$E,2,FALSE))</f>
        <v/>
      </c>
      <c r="C319" s="277"/>
      <c r="D319" s="278"/>
      <c r="E319" s="6"/>
      <c r="F319" s="279"/>
      <c r="G319" s="280"/>
      <c r="H319" s="279"/>
      <c r="I319" s="281"/>
      <c r="J319" s="281"/>
      <c r="K319" s="280"/>
      <c r="L319" s="279"/>
      <c r="M319" s="281"/>
      <c r="N319" s="280"/>
      <c r="O319" s="282"/>
      <c r="P319" s="283"/>
      <c r="Q319" s="109"/>
      <c r="R319" s="282"/>
      <c r="S319" s="283"/>
      <c r="T319" s="284" t="str">
        <f t="shared" si="13"/>
        <v/>
      </c>
      <c r="U319" s="285"/>
      <c r="V319" s="286"/>
      <c r="W319" s="287"/>
      <c r="X319" s="87" t="str">
        <f>IF(ISERROR(VLOOKUP(E319,マスタ!$H:$I,2,FALSE)),"",VLOOKUP(E319,マスタ!$H:$I,2,FALSE))</f>
        <v/>
      </c>
      <c r="Y319" s="87" t="e">
        <f t="shared" si="0"/>
        <v>#VALUE!</v>
      </c>
      <c r="Z319" s="87" t="e">
        <f t="shared" si="3"/>
        <v>#VALUE!</v>
      </c>
    </row>
    <row r="320" spans="1:26" ht="20.100000000000001" hidden="1" customHeight="1">
      <c r="A320" s="8"/>
      <c r="B320" s="97" t="str">
        <f>IF(ISERROR(VLOOKUP(C320,マスタ!$D:$E,2,FALSE)),"",VLOOKUP(C320,マスタ!$D:$E,2,FALSE))</f>
        <v/>
      </c>
      <c r="C320" s="277"/>
      <c r="D320" s="278"/>
      <c r="E320" s="6"/>
      <c r="F320" s="279"/>
      <c r="G320" s="280"/>
      <c r="H320" s="279"/>
      <c r="I320" s="281"/>
      <c r="J320" s="281"/>
      <c r="K320" s="280"/>
      <c r="L320" s="279"/>
      <c r="M320" s="281"/>
      <c r="N320" s="280"/>
      <c r="O320" s="282"/>
      <c r="P320" s="283"/>
      <c r="Q320" s="109"/>
      <c r="R320" s="282"/>
      <c r="S320" s="283"/>
      <c r="T320" s="284" t="str">
        <f t="shared" si="13"/>
        <v/>
      </c>
      <c r="U320" s="285"/>
      <c r="V320" s="286"/>
      <c r="W320" s="287"/>
      <c r="X320" s="87" t="str">
        <f>IF(ISERROR(VLOOKUP(E320,マスタ!$H:$I,2,FALSE)),"",VLOOKUP(E320,マスタ!$H:$I,2,FALSE))</f>
        <v/>
      </c>
      <c r="Y320" s="87" t="e">
        <f t="shared" si="0"/>
        <v>#VALUE!</v>
      </c>
      <c r="Z320" s="87" t="e">
        <f t="shared" si="3"/>
        <v>#VALUE!</v>
      </c>
    </row>
    <row r="321" spans="1:26" ht="20.100000000000001" hidden="1" customHeight="1">
      <c r="A321" s="8"/>
      <c r="B321" s="97" t="str">
        <f>IF(ISERROR(VLOOKUP(C321,マスタ!$D:$E,2,FALSE)),"",VLOOKUP(C321,マスタ!$D:$E,2,FALSE))</f>
        <v/>
      </c>
      <c r="C321" s="277"/>
      <c r="D321" s="278"/>
      <c r="E321" s="6"/>
      <c r="F321" s="279"/>
      <c r="G321" s="280"/>
      <c r="H321" s="279"/>
      <c r="I321" s="281"/>
      <c r="J321" s="281"/>
      <c r="K321" s="280"/>
      <c r="L321" s="279"/>
      <c r="M321" s="281"/>
      <c r="N321" s="280"/>
      <c r="O321" s="282"/>
      <c r="P321" s="283"/>
      <c r="Q321" s="109"/>
      <c r="R321" s="282"/>
      <c r="S321" s="283"/>
      <c r="T321" s="284" t="str">
        <f t="shared" si="13"/>
        <v/>
      </c>
      <c r="U321" s="285"/>
      <c r="V321" s="286"/>
      <c r="W321" s="287"/>
      <c r="X321" s="87" t="str">
        <f>IF(ISERROR(VLOOKUP(E321,マスタ!$H:$I,2,FALSE)),"",VLOOKUP(E321,マスタ!$H:$I,2,FALSE))</f>
        <v/>
      </c>
      <c r="Y321" s="87" t="e">
        <f t="shared" si="0"/>
        <v>#VALUE!</v>
      </c>
      <c r="Z321" s="87" t="e">
        <f t="shared" si="3"/>
        <v>#VALUE!</v>
      </c>
    </row>
    <row r="322" spans="1:26" ht="20.100000000000001" hidden="1" customHeight="1">
      <c r="A322" s="8"/>
      <c r="B322" s="97" t="str">
        <f>IF(ISERROR(VLOOKUP(C322,マスタ!$D:$E,2,FALSE)),"",VLOOKUP(C322,マスタ!$D:$E,2,FALSE))</f>
        <v/>
      </c>
      <c r="C322" s="277"/>
      <c r="D322" s="278"/>
      <c r="E322" s="6"/>
      <c r="F322" s="279"/>
      <c r="G322" s="280"/>
      <c r="H322" s="279"/>
      <c r="I322" s="281"/>
      <c r="J322" s="281"/>
      <c r="K322" s="280"/>
      <c r="L322" s="279"/>
      <c r="M322" s="281"/>
      <c r="N322" s="280"/>
      <c r="O322" s="282"/>
      <c r="P322" s="283"/>
      <c r="Q322" s="109"/>
      <c r="R322" s="282"/>
      <c r="S322" s="283"/>
      <c r="T322" s="284" t="str">
        <f t="shared" si="13"/>
        <v/>
      </c>
      <c r="U322" s="285"/>
      <c r="V322" s="286"/>
      <c r="W322" s="287"/>
      <c r="X322" s="87" t="str">
        <f>IF(ISERROR(VLOOKUP(E322,マスタ!$H:$I,2,FALSE)),"",VLOOKUP(E322,マスタ!$H:$I,2,FALSE))</f>
        <v/>
      </c>
      <c r="Y322" s="87" t="e">
        <f t="shared" si="0"/>
        <v>#VALUE!</v>
      </c>
      <c r="Z322" s="87" t="e">
        <f t="shared" si="3"/>
        <v>#VALUE!</v>
      </c>
    </row>
    <row r="323" spans="1:26" ht="20.100000000000001" hidden="1" customHeight="1">
      <c r="A323" s="8"/>
      <c r="B323" s="97" t="str">
        <f>IF(ISERROR(VLOOKUP(C323,マスタ!$D:$E,2,FALSE)),"",VLOOKUP(C323,マスタ!$D:$E,2,FALSE))</f>
        <v/>
      </c>
      <c r="C323" s="277"/>
      <c r="D323" s="278"/>
      <c r="E323" s="6"/>
      <c r="F323" s="279"/>
      <c r="G323" s="280"/>
      <c r="H323" s="279"/>
      <c r="I323" s="281"/>
      <c r="J323" s="281"/>
      <c r="K323" s="280"/>
      <c r="L323" s="279"/>
      <c r="M323" s="281"/>
      <c r="N323" s="280"/>
      <c r="O323" s="282"/>
      <c r="P323" s="283"/>
      <c r="Q323" s="109"/>
      <c r="R323" s="282"/>
      <c r="S323" s="283"/>
      <c r="T323" s="284" t="str">
        <f t="shared" si="13"/>
        <v/>
      </c>
      <c r="U323" s="285"/>
      <c r="V323" s="286"/>
      <c r="W323" s="287"/>
      <c r="X323" s="87" t="str">
        <f>IF(ISERROR(VLOOKUP(E323,マスタ!$H:$I,2,FALSE)),"",VLOOKUP(E323,マスタ!$H:$I,2,FALSE))</f>
        <v/>
      </c>
      <c r="Y323" s="87" t="e">
        <f t="shared" si="0"/>
        <v>#VALUE!</v>
      </c>
      <c r="Z323" s="87" t="e">
        <f t="shared" si="3"/>
        <v>#VALUE!</v>
      </c>
    </row>
    <row r="324" spans="1:26" ht="20.100000000000001" hidden="1" customHeight="1">
      <c r="A324" s="8"/>
      <c r="B324" s="97" t="str">
        <f>IF(ISERROR(VLOOKUP(C324,マスタ!$D:$E,2,FALSE)),"",VLOOKUP(C324,マスタ!$D:$E,2,FALSE))</f>
        <v/>
      </c>
      <c r="C324" s="277"/>
      <c r="D324" s="278"/>
      <c r="E324" s="6"/>
      <c r="F324" s="279"/>
      <c r="G324" s="280"/>
      <c r="H324" s="279"/>
      <c r="I324" s="281"/>
      <c r="J324" s="281"/>
      <c r="K324" s="280"/>
      <c r="L324" s="279"/>
      <c r="M324" s="281"/>
      <c r="N324" s="280"/>
      <c r="O324" s="282"/>
      <c r="P324" s="283"/>
      <c r="Q324" s="109"/>
      <c r="R324" s="282"/>
      <c r="S324" s="283"/>
      <c r="T324" s="284" t="str">
        <f t="shared" si="13"/>
        <v/>
      </c>
      <c r="U324" s="285"/>
      <c r="V324" s="286"/>
      <c r="W324" s="287"/>
      <c r="X324" s="87" t="str">
        <f>IF(ISERROR(VLOOKUP(E324,マスタ!$H:$I,2,FALSE)),"",VLOOKUP(E324,マスタ!$H:$I,2,FALSE))</f>
        <v/>
      </c>
      <c r="Y324" s="87" t="e">
        <f t="shared" si="0"/>
        <v>#VALUE!</v>
      </c>
      <c r="Z324" s="87" t="e">
        <f t="shared" si="3"/>
        <v>#VALUE!</v>
      </c>
    </row>
    <row r="325" spans="1:26" ht="20.100000000000001" hidden="1" customHeight="1">
      <c r="A325" s="8"/>
      <c r="B325" s="97" t="str">
        <f>IF(ISERROR(VLOOKUP(C325,マスタ!$D:$E,2,FALSE)),"",VLOOKUP(C325,マスタ!$D:$E,2,FALSE))</f>
        <v/>
      </c>
      <c r="C325" s="277"/>
      <c r="D325" s="278"/>
      <c r="E325" s="6"/>
      <c r="F325" s="279"/>
      <c r="G325" s="280"/>
      <c r="H325" s="279"/>
      <c r="I325" s="281"/>
      <c r="J325" s="281"/>
      <c r="K325" s="280"/>
      <c r="L325" s="279"/>
      <c r="M325" s="281"/>
      <c r="N325" s="280"/>
      <c r="O325" s="282"/>
      <c r="P325" s="283"/>
      <c r="Q325" s="109"/>
      <c r="R325" s="282"/>
      <c r="S325" s="283"/>
      <c r="T325" s="284" t="str">
        <f t="shared" si="13"/>
        <v/>
      </c>
      <c r="U325" s="285"/>
      <c r="V325" s="286"/>
      <c r="W325" s="287"/>
      <c r="X325" s="87" t="str">
        <f>IF(ISERROR(VLOOKUP(E325,マスタ!$H:$I,2,FALSE)),"",VLOOKUP(E325,マスタ!$H:$I,2,FALSE))</f>
        <v/>
      </c>
      <c r="Y325" s="87" t="e">
        <f t="shared" ref="Y325:Y326" si="14">ROUNDDOWN($I$3/10^5,0)</f>
        <v>#VALUE!</v>
      </c>
      <c r="Z325" s="87" t="e">
        <f t="shared" si="3"/>
        <v>#VALUE!</v>
      </c>
    </row>
    <row r="326" spans="1:26" ht="20.100000000000001" hidden="1" customHeight="1">
      <c r="A326" s="145"/>
      <c r="B326" s="146" t="str">
        <f>IF(ISERROR(VLOOKUP(C326,マスタ!$D:$E,2,FALSE)),"",VLOOKUP(C326,マスタ!$D:$E,2,FALSE))</f>
        <v/>
      </c>
      <c r="C326" s="288"/>
      <c r="D326" s="289"/>
      <c r="E326" s="147"/>
      <c r="F326" s="290"/>
      <c r="G326" s="291"/>
      <c r="H326" s="290"/>
      <c r="I326" s="292"/>
      <c r="J326" s="292"/>
      <c r="K326" s="291"/>
      <c r="L326" s="290"/>
      <c r="M326" s="292"/>
      <c r="N326" s="291"/>
      <c r="O326" s="293"/>
      <c r="P326" s="294"/>
      <c r="Q326" s="148"/>
      <c r="R326" s="293"/>
      <c r="S326" s="294"/>
      <c r="T326" s="295" t="str">
        <f t="shared" si="13"/>
        <v/>
      </c>
      <c r="U326" s="296"/>
      <c r="V326" s="297"/>
      <c r="W326" s="298"/>
      <c r="X326" s="87" t="str">
        <f>IF(ISERROR(VLOOKUP(E326,マスタ!$H:$I,2,FALSE)),"",VLOOKUP(E326,マスタ!$H:$I,2,FALSE))</f>
        <v/>
      </c>
      <c r="Y326" s="87" t="e">
        <f t="shared" si="14"/>
        <v>#VALUE!</v>
      </c>
      <c r="Z326" s="87" t="e">
        <f t="shared" si="3"/>
        <v>#VALUE!</v>
      </c>
    </row>
    <row r="327" spans="1:26" ht="20.100000000000001" hidden="1" customHeight="1">
      <c r="A327" s="134"/>
      <c r="B327" s="135" t="str">
        <f>IF(ISERROR(VLOOKUP(C327,マスタ!$D:$E,2,FALSE)),"",VLOOKUP(C327,マスタ!$D:$E,2,FALSE))</f>
        <v/>
      </c>
      <c r="C327" s="299"/>
      <c r="D327" s="300"/>
      <c r="E327" s="136"/>
      <c r="F327" s="301"/>
      <c r="G327" s="302"/>
      <c r="H327" s="301"/>
      <c r="I327" s="303"/>
      <c r="J327" s="303"/>
      <c r="K327" s="302"/>
      <c r="L327" s="301"/>
      <c r="M327" s="303"/>
      <c r="N327" s="302"/>
      <c r="O327" s="304"/>
      <c r="P327" s="305"/>
      <c r="Q327" s="137"/>
      <c r="R327" s="304"/>
      <c r="S327" s="305"/>
      <c r="T327" s="306" t="str">
        <f t="shared" ref="T327:T355" si="15">IF(OR(O327="",R327=""),"",O327*R327)</f>
        <v/>
      </c>
      <c r="U327" s="307"/>
      <c r="V327" s="308"/>
      <c r="W327" s="309"/>
      <c r="X327" s="87" t="str">
        <f>IF(ISERROR(VLOOKUP(E327,マスタ!$H:$I,2,FALSE)),"",VLOOKUP(E327,マスタ!$H:$I,2,FALSE))</f>
        <v/>
      </c>
      <c r="Y327" s="87" t="e">
        <f t="shared" si="0"/>
        <v>#VALUE!</v>
      </c>
      <c r="Z327" s="87" t="e">
        <f t="shared" ref="Z327:Z355" si="16">IF($I$3=61008000,51000,IF($I$3=62008100,52000,IF(AND(Y327&gt;=1,Y327&lt;=199),51100,IF(AND(Y327&gt;=200,Y327&lt;=299),52100,IF(Y327=550,51220,IF(Y327=610,51100,IF(Y327=620,52100,"部門コード無し")))))))</f>
        <v>#VALUE!</v>
      </c>
    </row>
    <row r="328" spans="1:26" ht="20.100000000000001" hidden="1" customHeight="1">
      <c r="A328" s="8"/>
      <c r="B328" s="97" t="str">
        <f>IF(ISERROR(VLOOKUP(C328,マスタ!$D:$E,2,FALSE)),"",VLOOKUP(C328,マスタ!$D:$E,2,FALSE))</f>
        <v/>
      </c>
      <c r="C328" s="277"/>
      <c r="D328" s="278"/>
      <c r="E328" s="6"/>
      <c r="F328" s="279"/>
      <c r="G328" s="280"/>
      <c r="H328" s="279"/>
      <c r="I328" s="281"/>
      <c r="J328" s="281"/>
      <c r="K328" s="280"/>
      <c r="L328" s="279"/>
      <c r="M328" s="281"/>
      <c r="N328" s="280"/>
      <c r="O328" s="282"/>
      <c r="P328" s="283"/>
      <c r="Q328" s="109"/>
      <c r="R328" s="282"/>
      <c r="S328" s="283"/>
      <c r="T328" s="284" t="str">
        <f t="shared" si="15"/>
        <v/>
      </c>
      <c r="U328" s="285"/>
      <c r="V328" s="286"/>
      <c r="W328" s="287"/>
      <c r="X328" s="87" t="str">
        <f>IF(ISERROR(VLOOKUP(E328,マスタ!$H:$I,2,FALSE)),"",VLOOKUP(E328,マスタ!$H:$I,2,FALSE))</f>
        <v/>
      </c>
      <c r="Y328" s="87" t="e">
        <f t="shared" si="0"/>
        <v>#VALUE!</v>
      </c>
      <c r="Z328" s="87" t="e">
        <f t="shared" si="16"/>
        <v>#VALUE!</v>
      </c>
    </row>
    <row r="329" spans="1:26" ht="20.100000000000001" hidden="1" customHeight="1">
      <c r="A329" s="8"/>
      <c r="B329" s="97" t="str">
        <f>IF(ISERROR(VLOOKUP(C329,マスタ!$D:$E,2,FALSE)),"",VLOOKUP(C329,マスタ!$D:$E,2,FALSE))</f>
        <v/>
      </c>
      <c r="C329" s="277"/>
      <c r="D329" s="278"/>
      <c r="E329" s="6"/>
      <c r="F329" s="279"/>
      <c r="G329" s="280"/>
      <c r="H329" s="279"/>
      <c r="I329" s="281"/>
      <c r="J329" s="281"/>
      <c r="K329" s="280"/>
      <c r="L329" s="279"/>
      <c r="M329" s="281"/>
      <c r="N329" s="280"/>
      <c r="O329" s="282"/>
      <c r="P329" s="283"/>
      <c r="Q329" s="109"/>
      <c r="R329" s="282"/>
      <c r="S329" s="283"/>
      <c r="T329" s="284" t="str">
        <f t="shared" si="15"/>
        <v/>
      </c>
      <c r="U329" s="285"/>
      <c r="V329" s="286"/>
      <c r="W329" s="287"/>
      <c r="X329" s="87" t="str">
        <f>IF(ISERROR(VLOOKUP(E329,マスタ!$H:$I,2,FALSE)),"",VLOOKUP(E329,マスタ!$H:$I,2,FALSE))</f>
        <v/>
      </c>
      <c r="Y329" s="87" t="e">
        <f t="shared" si="0"/>
        <v>#VALUE!</v>
      </c>
      <c r="Z329" s="87" t="e">
        <f t="shared" si="16"/>
        <v>#VALUE!</v>
      </c>
    </row>
    <row r="330" spans="1:26" ht="20.100000000000001" hidden="1" customHeight="1">
      <c r="A330" s="8"/>
      <c r="B330" s="97" t="str">
        <f>IF(ISERROR(VLOOKUP(C330,マスタ!$D:$E,2,FALSE)),"",VLOOKUP(C330,マスタ!$D:$E,2,FALSE))</f>
        <v/>
      </c>
      <c r="C330" s="277"/>
      <c r="D330" s="278"/>
      <c r="E330" s="6"/>
      <c r="F330" s="279"/>
      <c r="G330" s="280"/>
      <c r="H330" s="279"/>
      <c r="I330" s="281"/>
      <c r="J330" s="281"/>
      <c r="K330" s="280"/>
      <c r="L330" s="279"/>
      <c r="M330" s="281"/>
      <c r="N330" s="280"/>
      <c r="O330" s="282"/>
      <c r="P330" s="283"/>
      <c r="Q330" s="109"/>
      <c r="R330" s="282"/>
      <c r="S330" s="283"/>
      <c r="T330" s="284" t="str">
        <f t="shared" si="15"/>
        <v/>
      </c>
      <c r="U330" s="285"/>
      <c r="V330" s="286"/>
      <c r="W330" s="287"/>
      <c r="X330" s="87" t="str">
        <f>IF(ISERROR(VLOOKUP(E330,マスタ!$H:$I,2,FALSE)),"",VLOOKUP(E330,マスタ!$H:$I,2,FALSE))</f>
        <v/>
      </c>
      <c r="Y330" s="87" t="e">
        <f t="shared" si="0"/>
        <v>#VALUE!</v>
      </c>
      <c r="Z330" s="87" t="e">
        <f t="shared" si="16"/>
        <v>#VALUE!</v>
      </c>
    </row>
    <row r="331" spans="1:26" ht="20.100000000000001" hidden="1" customHeight="1">
      <c r="A331" s="8"/>
      <c r="B331" s="97" t="str">
        <f>IF(ISERROR(VLOOKUP(C331,マスタ!$D:$E,2,FALSE)),"",VLOOKUP(C331,マスタ!$D:$E,2,FALSE))</f>
        <v/>
      </c>
      <c r="C331" s="277"/>
      <c r="D331" s="278"/>
      <c r="E331" s="6"/>
      <c r="F331" s="279"/>
      <c r="G331" s="280"/>
      <c r="H331" s="279"/>
      <c r="I331" s="281"/>
      <c r="J331" s="281"/>
      <c r="K331" s="280"/>
      <c r="L331" s="279"/>
      <c r="M331" s="281"/>
      <c r="N331" s="280"/>
      <c r="O331" s="282"/>
      <c r="P331" s="283"/>
      <c r="Q331" s="109"/>
      <c r="R331" s="282"/>
      <c r="S331" s="283"/>
      <c r="T331" s="284" t="str">
        <f t="shared" si="15"/>
        <v/>
      </c>
      <c r="U331" s="285"/>
      <c r="V331" s="286"/>
      <c r="W331" s="287"/>
      <c r="X331" s="87" t="str">
        <f>IF(ISERROR(VLOOKUP(E331,マスタ!$H:$I,2,FALSE)),"",VLOOKUP(E331,マスタ!$H:$I,2,FALSE))</f>
        <v/>
      </c>
      <c r="Y331" s="87" t="e">
        <f t="shared" si="0"/>
        <v>#VALUE!</v>
      </c>
      <c r="Z331" s="87" t="e">
        <f t="shared" si="16"/>
        <v>#VALUE!</v>
      </c>
    </row>
    <row r="332" spans="1:26" ht="20.100000000000001" hidden="1" customHeight="1">
      <c r="A332" s="8"/>
      <c r="B332" s="97" t="str">
        <f>IF(ISERROR(VLOOKUP(C332,マスタ!$D:$E,2,FALSE)),"",VLOOKUP(C332,マスタ!$D:$E,2,FALSE))</f>
        <v/>
      </c>
      <c r="C332" s="277"/>
      <c r="D332" s="278"/>
      <c r="E332" s="6"/>
      <c r="F332" s="279"/>
      <c r="G332" s="280"/>
      <c r="H332" s="279"/>
      <c r="I332" s="281"/>
      <c r="J332" s="281"/>
      <c r="K332" s="280"/>
      <c r="L332" s="279"/>
      <c r="M332" s="281"/>
      <c r="N332" s="280"/>
      <c r="O332" s="282"/>
      <c r="P332" s="283"/>
      <c r="Q332" s="109"/>
      <c r="R332" s="282"/>
      <c r="S332" s="283"/>
      <c r="T332" s="284" t="str">
        <f t="shared" si="15"/>
        <v/>
      </c>
      <c r="U332" s="285"/>
      <c r="V332" s="286"/>
      <c r="W332" s="287"/>
      <c r="X332" s="87" t="str">
        <f>IF(ISERROR(VLOOKUP(E332,マスタ!$H:$I,2,FALSE)),"",VLOOKUP(E332,マスタ!$H:$I,2,FALSE))</f>
        <v/>
      </c>
      <c r="Y332" s="87" t="e">
        <f t="shared" si="0"/>
        <v>#VALUE!</v>
      </c>
      <c r="Z332" s="87" t="e">
        <f t="shared" si="16"/>
        <v>#VALUE!</v>
      </c>
    </row>
    <row r="333" spans="1:26" ht="20.100000000000001" hidden="1" customHeight="1">
      <c r="A333" s="8"/>
      <c r="B333" s="97" t="str">
        <f>IF(ISERROR(VLOOKUP(C333,マスタ!$D:$E,2,FALSE)),"",VLOOKUP(C333,マスタ!$D:$E,2,FALSE))</f>
        <v/>
      </c>
      <c r="C333" s="277"/>
      <c r="D333" s="278"/>
      <c r="E333" s="6"/>
      <c r="F333" s="279"/>
      <c r="G333" s="280"/>
      <c r="H333" s="279"/>
      <c r="I333" s="281"/>
      <c r="J333" s="281"/>
      <c r="K333" s="280"/>
      <c r="L333" s="279"/>
      <c r="M333" s="281"/>
      <c r="N333" s="280"/>
      <c r="O333" s="282"/>
      <c r="P333" s="283"/>
      <c r="Q333" s="109"/>
      <c r="R333" s="282"/>
      <c r="S333" s="283"/>
      <c r="T333" s="284" t="str">
        <f t="shared" si="15"/>
        <v/>
      </c>
      <c r="U333" s="285"/>
      <c r="V333" s="286"/>
      <c r="W333" s="287"/>
      <c r="X333" s="87" t="str">
        <f>IF(ISERROR(VLOOKUP(E333,マスタ!$H:$I,2,FALSE)),"",VLOOKUP(E333,マスタ!$H:$I,2,FALSE))</f>
        <v/>
      </c>
      <c r="Y333" s="87" t="e">
        <f t="shared" si="0"/>
        <v>#VALUE!</v>
      </c>
      <c r="Z333" s="87" t="e">
        <f t="shared" si="16"/>
        <v>#VALUE!</v>
      </c>
    </row>
    <row r="334" spans="1:26" ht="20.100000000000001" hidden="1" customHeight="1">
      <c r="A334" s="8"/>
      <c r="B334" s="97" t="str">
        <f>IF(ISERROR(VLOOKUP(C334,マスタ!$D:$E,2,FALSE)),"",VLOOKUP(C334,マスタ!$D:$E,2,FALSE))</f>
        <v/>
      </c>
      <c r="C334" s="277"/>
      <c r="D334" s="278"/>
      <c r="E334" s="6"/>
      <c r="F334" s="279"/>
      <c r="G334" s="280"/>
      <c r="H334" s="279"/>
      <c r="I334" s="281"/>
      <c r="J334" s="281"/>
      <c r="K334" s="280"/>
      <c r="L334" s="279"/>
      <c r="M334" s="281"/>
      <c r="N334" s="280"/>
      <c r="O334" s="282"/>
      <c r="P334" s="283"/>
      <c r="Q334" s="109"/>
      <c r="R334" s="282"/>
      <c r="S334" s="283"/>
      <c r="T334" s="284" t="str">
        <f t="shared" si="15"/>
        <v/>
      </c>
      <c r="U334" s="285"/>
      <c r="V334" s="286"/>
      <c r="W334" s="287"/>
      <c r="X334" s="87" t="str">
        <f>IF(ISERROR(VLOOKUP(E334,マスタ!$H:$I,2,FALSE)),"",VLOOKUP(E334,マスタ!$H:$I,2,FALSE))</f>
        <v/>
      </c>
      <c r="Y334" s="87" t="e">
        <f t="shared" si="0"/>
        <v>#VALUE!</v>
      </c>
      <c r="Z334" s="87" t="e">
        <f t="shared" si="16"/>
        <v>#VALUE!</v>
      </c>
    </row>
    <row r="335" spans="1:26" ht="20.100000000000001" hidden="1" customHeight="1">
      <c r="A335" s="8"/>
      <c r="B335" s="97" t="str">
        <f>IF(ISERROR(VLOOKUP(C335,マスタ!$D:$E,2,FALSE)),"",VLOOKUP(C335,マスタ!$D:$E,2,FALSE))</f>
        <v/>
      </c>
      <c r="C335" s="277"/>
      <c r="D335" s="278"/>
      <c r="E335" s="6"/>
      <c r="F335" s="279"/>
      <c r="G335" s="280"/>
      <c r="H335" s="279"/>
      <c r="I335" s="281"/>
      <c r="J335" s="281"/>
      <c r="K335" s="280"/>
      <c r="L335" s="279"/>
      <c r="M335" s="281"/>
      <c r="N335" s="280"/>
      <c r="O335" s="282"/>
      <c r="P335" s="283"/>
      <c r="Q335" s="109"/>
      <c r="R335" s="282"/>
      <c r="S335" s="283"/>
      <c r="T335" s="284" t="str">
        <f t="shared" si="15"/>
        <v/>
      </c>
      <c r="U335" s="285"/>
      <c r="V335" s="286"/>
      <c r="W335" s="287"/>
      <c r="X335" s="87" t="str">
        <f>IF(ISERROR(VLOOKUP(E335,マスタ!$H:$I,2,FALSE)),"",VLOOKUP(E335,マスタ!$H:$I,2,FALSE))</f>
        <v/>
      </c>
      <c r="Y335" s="87" t="e">
        <f t="shared" si="0"/>
        <v>#VALUE!</v>
      </c>
      <c r="Z335" s="87" t="e">
        <f t="shared" si="16"/>
        <v>#VALUE!</v>
      </c>
    </row>
    <row r="336" spans="1:26" ht="20.100000000000001" hidden="1" customHeight="1">
      <c r="A336" s="8"/>
      <c r="B336" s="97" t="str">
        <f>IF(ISERROR(VLOOKUP(C336,マスタ!$D:$E,2,FALSE)),"",VLOOKUP(C336,マスタ!$D:$E,2,FALSE))</f>
        <v/>
      </c>
      <c r="C336" s="277"/>
      <c r="D336" s="278"/>
      <c r="E336" s="6"/>
      <c r="F336" s="279"/>
      <c r="G336" s="280"/>
      <c r="H336" s="279"/>
      <c r="I336" s="281"/>
      <c r="J336" s="281"/>
      <c r="K336" s="280"/>
      <c r="L336" s="279"/>
      <c r="M336" s="281"/>
      <c r="N336" s="280"/>
      <c r="O336" s="282"/>
      <c r="P336" s="283"/>
      <c r="Q336" s="109"/>
      <c r="R336" s="282"/>
      <c r="S336" s="283"/>
      <c r="T336" s="284" t="str">
        <f t="shared" si="15"/>
        <v/>
      </c>
      <c r="U336" s="285"/>
      <c r="V336" s="286"/>
      <c r="W336" s="287"/>
      <c r="X336" s="87" t="str">
        <f>IF(ISERROR(VLOOKUP(E336,マスタ!$H:$I,2,FALSE)),"",VLOOKUP(E336,マスタ!$H:$I,2,FALSE))</f>
        <v/>
      </c>
      <c r="Y336" s="87" t="e">
        <f t="shared" si="0"/>
        <v>#VALUE!</v>
      </c>
      <c r="Z336" s="87" t="e">
        <f t="shared" si="16"/>
        <v>#VALUE!</v>
      </c>
    </row>
    <row r="337" spans="1:26" ht="20.100000000000001" hidden="1" customHeight="1">
      <c r="A337" s="8"/>
      <c r="B337" s="97" t="str">
        <f>IF(ISERROR(VLOOKUP(C337,マスタ!$D:$E,2,FALSE)),"",VLOOKUP(C337,マスタ!$D:$E,2,FALSE))</f>
        <v/>
      </c>
      <c r="C337" s="277"/>
      <c r="D337" s="278"/>
      <c r="E337" s="6"/>
      <c r="F337" s="279"/>
      <c r="G337" s="280"/>
      <c r="H337" s="279"/>
      <c r="I337" s="281"/>
      <c r="J337" s="281"/>
      <c r="K337" s="280"/>
      <c r="L337" s="279"/>
      <c r="M337" s="281"/>
      <c r="N337" s="280"/>
      <c r="O337" s="282"/>
      <c r="P337" s="283"/>
      <c r="Q337" s="109"/>
      <c r="R337" s="282"/>
      <c r="S337" s="283"/>
      <c r="T337" s="284" t="str">
        <f t="shared" si="15"/>
        <v/>
      </c>
      <c r="U337" s="285"/>
      <c r="V337" s="286"/>
      <c r="W337" s="287"/>
      <c r="X337" s="87" t="str">
        <f>IF(ISERROR(VLOOKUP(E337,マスタ!$H:$I,2,FALSE)),"",VLOOKUP(E337,マスタ!$H:$I,2,FALSE))</f>
        <v/>
      </c>
      <c r="Y337" s="87" t="e">
        <f t="shared" si="0"/>
        <v>#VALUE!</v>
      </c>
      <c r="Z337" s="87" t="e">
        <f t="shared" si="16"/>
        <v>#VALUE!</v>
      </c>
    </row>
    <row r="338" spans="1:26" ht="20.100000000000001" hidden="1" customHeight="1">
      <c r="A338" s="8"/>
      <c r="B338" s="97" t="str">
        <f>IF(ISERROR(VLOOKUP(C338,マスタ!$D:$E,2,FALSE)),"",VLOOKUP(C338,マスタ!$D:$E,2,FALSE))</f>
        <v/>
      </c>
      <c r="C338" s="277"/>
      <c r="D338" s="278"/>
      <c r="E338" s="6"/>
      <c r="F338" s="279"/>
      <c r="G338" s="280"/>
      <c r="H338" s="279"/>
      <c r="I338" s="281"/>
      <c r="J338" s="281"/>
      <c r="K338" s="280"/>
      <c r="L338" s="279"/>
      <c r="M338" s="281"/>
      <c r="N338" s="280"/>
      <c r="O338" s="282"/>
      <c r="P338" s="283"/>
      <c r="Q338" s="109"/>
      <c r="R338" s="282"/>
      <c r="S338" s="283"/>
      <c r="T338" s="284" t="str">
        <f t="shared" si="15"/>
        <v/>
      </c>
      <c r="U338" s="285"/>
      <c r="V338" s="286"/>
      <c r="W338" s="287"/>
      <c r="X338" s="87" t="str">
        <f>IF(ISERROR(VLOOKUP(E338,マスタ!$H:$I,2,FALSE)),"",VLOOKUP(E338,マスタ!$H:$I,2,FALSE))</f>
        <v/>
      </c>
      <c r="Y338" s="87" t="e">
        <f t="shared" si="0"/>
        <v>#VALUE!</v>
      </c>
      <c r="Z338" s="87" t="e">
        <f t="shared" si="16"/>
        <v>#VALUE!</v>
      </c>
    </row>
    <row r="339" spans="1:26" ht="20.100000000000001" hidden="1" customHeight="1">
      <c r="A339" s="8"/>
      <c r="B339" s="97" t="str">
        <f>IF(ISERROR(VLOOKUP(C339,マスタ!$D:$E,2,FALSE)),"",VLOOKUP(C339,マスタ!$D:$E,2,FALSE))</f>
        <v/>
      </c>
      <c r="C339" s="277"/>
      <c r="D339" s="278"/>
      <c r="E339" s="6"/>
      <c r="F339" s="279"/>
      <c r="G339" s="280"/>
      <c r="H339" s="279"/>
      <c r="I339" s="281"/>
      <c r="J339" s="281"/>
      <c r="K339" s="280"/>
      <c r="L339" s="279"/>
      <c r="M339" s="281"/>
      <c r="N339" s="280"/>
      <c r="O339" s="282"/>
      <c r="P339" s="283"/>
      <c r="Q339" s="109"/>
      <c r="R339" s="282"/>
      <c r="S339" s="283"/>
      <c r="T339" s="284" t="str">
        <f t="shared" si="15"/>
        <v/>
      </c>
      <c r="U339" s="285"/>
      <c r="V339" s="286"/>
      <c r="W339" s="287"/>
      <c r="X339" s="87" t="str">
        <f>IF(ISERROR(VLOOKUP(E339,マスタ!$H:$I,2,FALSE)),"",VLOOKUP(E339,マスタ!$H:$I,2,FALSE))</f>
        <v/>
      </c>
      <c r="Y339" s="87" t="e">
        <f t="shared" si="0"/>
        <v>#VALUE!</v>
      </c>
      <c r="Z339" s="87" t="e">
        <f t="shared" si="16"/>
        <v>#VALUE!</v>
      </c>
    </row>
    <row r="340" spans="1:26" ht="20.100000000000001" hidden="1" customHeight="1">
      <c r="A340" s="8"/>
      <c r="B340" s="97" t="str">
        <f>IF(ISERROR(VLOOKUP(C340,マスタ!$D:$E,2,FALSE)),"",VLOOKUP(C340,マスタ!$D:$E,2,FALSE))</f>
        <v/>
      </c>
      <c r="C340" s="277"/>
      <c r="D340" s="278"/>
      <c r="E340" s="6"/>
      <c r="F340" s="279"/>
      <c r="G340" s="280"/>
      <c r="H340" s="279"/>
      <c r="I340" s="281"/>
      <c r="J340" s="281"/>
      <c r="K340" s="280"/>
      <c r="L340" s="279"/>
      <c r="M340" s="281"/>
      <c r="N340" s="280"/>
      <c r="O340" s="282"/>
      <c r="P340" s="283"/>
      <c r="Q340" s="109"/>
      <c r="R340" s="282"/>
      <c r="S340" s="283"/>
      <c r="T340" s="284" t="str">
        <f t="shared" si="15"/>
        <v/>
      </c>
      <c r="U340" s="285"/>
      <c r="V340" s="286"/>
      <c r="W340" s="287"/>
      <c r="X340" s="87" t="str">
        <f>IF(ISERROR(VLOOKUP(E340,マスタ!$H:$I,2,FALSE)),"",VLOOKUP(E340,マスタ!$H:$I,2,FALSE))</f>
        <v/>
      </c>
      <c r="Y340" s="87" t="e">
        <f t="shared" si="0"/>
        <v>#VALUE!</v>
      </c>
      <c r="Z340" s="87" t="e">
        <f t="shared" si="16"/>
        <v>#VALUE!</v>
      </c>
    </row>
    <row r="341" spans="1:26" ht="20.100000000000001" hidden="1" customHeight="1">
      <c r="A341" s="8"/>
      <c r="B341" s="97" t="str">
        <f>IF(ISERROR(VLOOKUP(C341,マスタ!$D:$E,2,FALSE)),"",VLOOKUP(C341,マスタ!$D:$E,2,FALSE))</f>
        <v/>
      </c>
      <c r="C341" s="277"/>
      <c r="D341" s="278"/>
      <c r="E341" s="6"/>
      <c r="F341" s="279"/>
      <c r="G341" s="280"/>
      <c r="H341" s="279"/>
      <c r="I341" s="281"/>
      <c r="J341" s="281"/>
      <c r="K341" s="280"/>
      <c r="L341" s="279"/>
      <c r="M341" s="281"/>
      <c r="N341" s="280"/>
      <c r="O341" s="282"/>
      <c r="P341" s="283"/>
      <c r="Q341" s="109"/>
      <c r="R341" s="282"/>
      <c r="S341" s="283"/>
      <c r="T341" s="284" t="str">
        <f t="shared" si="15"/>
        <v/>
      </c>
      <c r="U341" s="285"/>
      <c r="V341" s="286"/>
      <c r="W341" s="287"/>
      <c r="X341" s="87" t="str">
        <f>IF(ISERROR(VLOOKUP(E341,マスタ!$H:$I,2,FALSE)),"",VLOOKUP(E341,マスタ!$H:$I,2,FALSE))</f>
        <v/>
      </c>
      <c r="Y341" s="87" t="e">
        <f t="shared" si="0"/>
        <v>#VALUE!</v>
      </c>
      <c r="Z341" s="87" t="e">
        <f t="shared" si="16"/>
        <v>#VALUE!</v>
      </c>
    </row>
    <row r="342" spans="1:26" ht="20.100000000000001" hidden="1" customHeight="1">
      <c r="A342" s="8"/>
      <c r="B342" s="97" t="str">
        <f>IF(ISERROR(VLOOKUP(C342,マスタ!$D:$E,2,FALSE)),"",VLOOKUP(C342,マスタ!$D:$E,2,FALSE))</f>
        <v/>
      </c>
      <c r="C342" s="277"/>
      <c r="D342" s="278"/>
      <c r="E342" s="6"/>
      <c r="F342" s="279"/>
      <c r="G342" s="280"/>
      <c r="H342" s="279"/>
      <c r="I342" s="281"/>
      <c r="J342" s="281"/>
      <c r="K342" s="280"/>
      <c r="L342" s="279"/>
      <c r="M342" s="281"/>
      <c r="N342" s="280"/>
      <c r="O342" s="282"/>
      <c r="P342" s="283"/>
      <c r="Q342" s="109"/>
      <c r="R342" s="282"/>
      <c r="S342" s="283"/>
      <c r="T342" s="284" t="str">
        <f t="shared" si="15"/>
        <v/>
      </c>
      <c r="U342" s="285"/>
      <c r="V342" s="286"/>
      <c r="W342" s="287"/>
      <c r="X342" s="87" t="str">
        <f>IF(ISERROR(VLOOKUP(E342,マスタ!$H:$I,2,FALSE)),"",VLOOKUP(E342,マスタ!$H:$I,2,FALSE))</f>
        <v/>
      </c>
      <c r="Y342" s="87" t="e">
        <f t="shared" si="0"/>
        <v>#VALUE!</v>
      </c>
      <c r="Z342" s="87" t="e">
        <f t="shared" si="16"/>
        <v>#VALUE!</v>
      </c>
    </row>
    <row r="343" spans="1:26" ht="20.100000000000001" hidden="1" customHeight="1">
      <c r="A343" s="8"/>
      <c r="B343" s="97" t="str">
        <f>IF(ISERROR(VLOOKUP(C343,マスタ!$D:$E,2,FALSE)),"",VLOOKUP(C343,マスタ!$D:$E,2,FALSE))</f>
        <v/>
      </c>
      <c r="C343" s="277"/>
      <c r="D343" s="278"/>
      <c r="E343" s="6"/>
      <c r="F343" s="279"/>
      <c r="G343" s="280"/>
      <c r="H343" s="279"/>
      <c r="I343" s="281"/>
      <c r="J343" s="281"/>
      <c r="K343" s="280"/>
      <c r="L343" s="279"/>
      <c r="M343" s="281"/>
      <c r="N343" s="280"/>
      <c r="O343" s="282"/>
      <c r="P343" s="283"/>
      <c r="Q343" s="109"/>
      <c r="R343" s="282"/>
      <c r="S343" s="283"/>
      <c r="T343" s="284" t="str">
        <f t="shared" si="15"/>
        <v/>
      </c>
      <c r="U343" s="285"/>
      <c r="V343" s="286"/>
      <c r="W343" s="287"/>
      <c r="X343" s="87" t="str">
        <f>IF(ISERROR(VLOOKUP(E343,マスタ!$H:$I,2,FALSE)),"",VLOOKUP(E343,マスタ!$H:$I,2,FALSE))</f>
        <v/>
      </c>
      <c r="Y343" s="87" t="e">
        <f t="shared" si="0"/>
        <v>#VALUE!</v>
      </c>
      <c r="Z343" s="87" t="e">
        <f t="shared" si="16"/>
        <v>#VALUE!</v>
      </c>
    </row>
    <row r="344" spans="1:26" ht="20.100000000000001" hidden="1" customHeight="1">
      <c r="A344" s="8"/>
      <c r="B344" s="97" t="str">
        <f>IF(ISERROR(VLOOKUP(C344,マスタ!$D:$E,2,FALSE)),"",VLOOKUP(C344,マスタ!$D:$E,2,FALSE))</f>
        <v/>
      </c>
      <c r="C344" s="277"/>
      <c r="D344" s="278"/>
      <c r="E344" s="6"/>
      <c r="F344" s="279"/>
      <c r="G344" s="280"/>
      <c r="H344" s="279"/>
      <c r="I344" s="281"/>
      <c r="J344" s="281"/>
      <c r="K344" s="280"/>
      <c r="L344" s="279"/>
      <c r="M344" s="281"/>
      <c r="N344" s="280"/>
      <c r="O344" s="282"/>
      <c r="P344" s="283"/>
      <c r="Q344" s="109"/>
      <c r="R344" s="282"/>
      <c r="S344" s="283"/>
      <c r="T344" s="284" t="str">
        <f t="shared" si="15"/>
        <v/>
      </c>
      <c r="U344" s="285"/>
      <c r="V344" s="286"/>
      <c r="W344" s="287"/>
      <c r="X344" s="87" t="str">
        <f>IF(ISERROR(VLOOKUP(E344,マスタ!$H:$I,2,FALSE)),"",VLOOKUP(E344,マスタ!$H:$I,2,FALSE))</f>
        <v/>
      </c>
      <c r="Y344" s="87" t="e">
        <f t="shared" si="0"/>
        <v>#VALUE!</v>
      </c>
      <c r="Z344" s="87" t="e">
        <f t="shared" si="16"/>
        <v>#VALUE!</v>
      </c>
    </row>
    <row r="345" spans="1:26" ht="20.100000000000001" hidden="1" customHeight="1">
      <c r="A345" s="8"/>
      <c r="B345" s="97" t="str">
        <f>IF(ISERROR(VLOOKUP(C345,マスタ!$D:$E,2,FALSE)),"",VLOOKUP(C345,マスタ!$D:$E,2,FALSE))</f>
        <v/>
      </c>
      <c r="C345" s="277"/>
      <c r="D345" s="278"/>
      <c r="E345" s="6"/>
      <c r="F345" s="279"/>
      <c r="G345" s="280"/>
      <c r="H345" s="279"/>
      <c r="I345" s="281"/>
      <c r="J345" s="281"/>
      <c r="K345" s="280"/>
      <c r="L345" s="279"/>
      <c r="M345" s="281"/>
      <c r="N345" s="280"/>
      <c r="O345" s="282"/>
      <c r="P345" s="283"/>
      <c r="Q345" s="109"/>
      <c r="R345" s="282"/>
      <c r="S345" s="283"/>
      <c r="T345" s="284" t="str">
        <f t="shared" si="15"/>
        <v/>
      </c>
      <c r="U345" s="285"/>
      <c r="V345" s="286"/>
      <c r="W345" s="287"/>
      <c r="X345" s="87" t="str">
        <f>IF(ISERROR(VLOOKUP(E345,マスタ!$H:$I,2,FALSE)),"",VLOOKUP(E345,マスタ!$H:$I,2,FALSE))</f>
        <v/>
      </c>
      <c r="Y345" s="87" t="e">
        <f t="shared" si="0"/>
        <v>#VALUE!</v>
      </c>
      <c r="Z345" s="87" t="e">
        <f t="shared" si="16"/>
        <v>#VALUE!</v>
      </c>
    </row>
    <row r="346" spans="1:26" ht="20.100000000000001" hidden="1" customHeight="1">
      <c r="A346" s="8"/>
      <c r="B346" s="97" t="str">
        <f>IF(ISERROR(VLOOKUP(C346,マスタ!$D:$E,2,FALSE)),"",VLOOKUP(C346,マスタ!$D:$E,2,FALSE))</f>
        <v/>
      </c>
      <c r="C346" s="277"/>
      <c r="D346" s="278"/>
      <c r="E346" s="6"/>
      <c r="F346" s="279"/>
      <c r="G346" s="280"/>
      <c r="H346" s="279"/>
      <c r="I346" s="281"/>
      <c r="J346" s="281"/>
      <c r="K346" s="280"/>
      <c r="L346" s="279"/>
      <c r="M346" s="281"/>
      <c r="N346" s="280"/>
      <c r="O346" s="282"/>
      <c r="P346" s="283"/>
      <c r="Q346" s="109"/>
      <c r="R346" s="282"/>
      <c r="S346" s="283"/>
      <c r="T346" s="284" t="str">
        <f t="shared" si="15"/>
        <v/>
      </c>
      <c r="U346" s="285"/>
      <c r="V346" s="286"/>
      <c r="W346" s="287"/>
      <c r="X346" s="87" t="str">
        <f>IF(ISERROR(VLOOKUP(E346,マスタ!$H:$I,2,FALSE)),"",VLOOKUP(E346,マスタ!$H:$I,2,FALSE))</f>
        <v/>
      </c>
      <c r="Y346" s="87" t="e">
        <f t="shared" si="0"/>
        <v>#VALUE!</v>
      </c>
      <c r="Z346" s="87" t="e">
        <f t="shared" si="16"/>
        <v>#VALUE!</v>
      </c>
    </row>
    <row r="347" spans="1:26" ht="20.100000000000001" hidden="1" customHeight="1">
      <c r="A347" s="8"/>
      <c r="B347" s="97" t="str">
        <f>IF(ISERROR(VLOOKUP(C347,マスタ!$D:$E,2,FALSE)),"",VLOOKUP(C347,マスタ!$D:$E,2,FALSE))</f>
        <v/>
      </c>
      <c r="C347" s="277"/>
      <c r="D347" s="278"/>
      <c r="E347" s="6"/>
      <c r="F347" s="279"/>
      <c r="G347" s="280"/>
      <c r="H347" s="279"/>
      <c r="I347" s="281"/>
      <c r="J347" s="281"/>
      <c r="K347" s="280"/>
      <c r="L347" s="279"/>
      <c r="M347" s="281"/>
      <c r="N347" s="280"/>
      <c r="O347" s="282"/>
      <c r="P347" s="283"/>
      <c r="Q347" s="109"/>
      <c r="R347" s="282"/>
      <c r="S347" s="283"/>
      <c r="T347" s="284" t="str">
        <f t="shared" si="15"/>
        <v/>
      </c>
      <c r="U347" s="285"/>
      <c r="V347" s="286"/>
      <c r="W347" s="287"/>
      <c r="X347" s="87" t="str">
        <f>IF(ISERROR(VLOOKUP(E347,マスタ!$H:$I,2,FALSE)),"",VLOOKUP(E347,マスタ!$H:$I,2,FALSE))</f>
        <v/>
      </c>
      <c r="Y347" s="87" t="e">
        <f t="shared" si="0"/>
        <v>#VALUE!</v>
      </c>
      <c r="Z347" s="87" t="e">
        <f t="shared" si="16"/>
        <v>#VALUE!</v>
      </c>
    </row>
    <row r="348" spans="1:26" ht="20.100000000000001" hidden="1" customHeight="1">
      <c r="A348" s="8"/>
      <c r="B348" s="97" t="str">
        <f>IF(ISERROR(VLOOKUP(C348,マスタ!$D:$E,2,FALSE)),"",VLOOKUP(C348,マスタ!$D:$E,2,FALSE))</f>
        <v/>
      </c>
      <c r="C348" s="277"/>
      <c r="D348" s="278"/>
      <c r="E348" s="6"/>
      <c r="F348" s="279"/>
      <c r="G348" s="280"/>
      <c r="H348" s="279"/>
      <c r="I348" s="281"/>
      <c r="J348" s="281"/>
      <c r="K348" s="280"/>
      <c r="L348" s="279"/>
      <c r="M348" s="281"/>
      <c r="N348" s="280"/>
      <c r="O348" s="282"/>
      <c r="P348" s="283"/>
      <c r="Q348" s="109"/>
      <c r="R348" s="282"/>
      <c r="S348" s="283"/>
      <c r="T348" s="284" t="str">
        <f t="shared" si="15"/>
        <v/>
      </c>
      <c r="U348" s="285"/>
      <c r="V348" s="286"/>
      <c r="W348" s="287"/>
      <c r="X348" s="87" t="str">
        <f>IF(ISERROR(VLOOKUP(E348,マスタ!$H:$I,2,FALSE)),"",VLOOKUP(E348,マスタ!$H:$I,2,FALSE))</f>
        <v/>
      </c>
      <c r="Y348" s="87" t="e">
        <f t="shared" si="0"/>
        <v>#VALUE!</v>
      </c>
      <c r="Z348" s="87" t="e">
        <f t="shared" si="16"/>
        <v>#VALUE!</v>
      </c>
    </row>
    <row r="349" spans="1:26" ht="20.100000000000001" hidden="1" customHeight="1">
      <c r="A349" s="8"/>
      <c r="B349" s="97" t="str">
        <f>IF(ISERROR(VLOOKUP(C349,マスタ!$D:$E,2,FALSE)),"",VLOOKUP(C349,マスタ!$D:$E,2,FALSE))</f>
        <v/>
      </c>
      <c r="C349" s="277"/>
      <c r="D349" s="278"/>
      <c r="E349" s="6"/>
      <c r="F349" s="279"/>
      <c r="G349" s="280"/>
      <c r="H349" s="279"/>
      <c r="I349" s="281"/>
      <c r="J349" s="281"/>
      <c r="K349" s="280"/>
      <c r="L349" s="279"/>
      <c r="M349" s="281"/>
      <c r="N349" s="280"/>
      <c r="O349" s="282"/>
      <c r="P349" s="283"/>
      <c r="Q349" s="109"/>
      <c r="R349" s="282"/>
      <c r="S349" s="283"/>
      <c r="T349" s="284" t="str">
        <f t="shared" si="15"/>
        <v/>
      </c>
      <c r="U349" s="285"/>
      <c r="V349" s="286"/>
      <c r="W349" s="287"/>
      <c r="X349" s="87" t="str">
        <f>IF(ISERROR(VLOOKUP(E349,マスタ!$H:$I,2,FALSE)),"",VLOOKUP(E349,マスタ!$H:$I,2,FALSE))</f>
        <v/>
      </c>
      <c r="Y349" s="87" t="e">
        <f t="shared" si="0"/>
        <v>#VALUE!</v>
      </c>
      <c r="Z349" s="87" t="e">
        <f t="shared" si="16"/>
        <v>#VALUE!</v>
      </c>
    </row>
    <row r="350" spans="1:26" ht="20.100000000000001" hidden="1" customHeight="1">
      <c r="A350" s="8"/>
      <c r="B350" s="97" t="str">
        <f>IF(ISERROR(VLOOKUP(C350,マスタ!$D:$E,2,FALSE)),"",VLOOKUP(C350,マスタ!$D:$E,2,FALSE))</f>
        <v/>
      </c>
      <c r="C350" s="277"/>
      <c r="D350" s="278"/>
      <c r="E350" s="6"/>
      <c r="F350" s="279"/>
      <c r="G350" s="280"/>
      <c r="H350" s="279"/>
      <c r="I350" s="281"/>
      <c r="J350" s="281"/>
      <c r="K350" s="280"/>
      <c r="L350" s="279"/>
      <c r="M350" s="281"/>
      <c r="N350" s="280"/>
      <c r="O350" s="282"/>
      <c r="P350" s="283"/>
      <c r="Q350" s="109"/>
      <c r="R350" s="282"/>
      <c r="S350" s="283"/>
      <c r="T350" s="284" t="str">
        <f t="shared" si="15"/>
        <v/>
      </c>
      <c r="U350" s="285"/>
      <c r="V350" s="286"/>
      <c r="W350" s="287"/>
      <c r="X350" s="87" t="str">
        <f>IF(ISERROR(VLOOKUP(E350,マスタ!$H:$I,2,FALSE)),"",VLOOKUP(E350,マスタ!$H:$I,2,FALSE))</f>
        <v/>
      </c>
      <c r="Y350" s="87" t="e">
        <f t="shared" si="0"/>
        <v>#VALUE!</v>
      </c>
      <c r="Z350" s="87" t="e">
        <f t="shared" si="16"/>
        <v>#VALUE!</v>
      </c>
    </row>
    <row r="351" spans="1:26" ht="20.100000000000001" hidden="1" customHeight="1">
      <c r="A351" s="8"/>
      <c r="B351" s="97" t="str">
        <f>IF(ISERROR(VLOOKUP(C351,マスタ!$D:$E,2,FALSE)),"",VLOOKUP(C351,マスタ!$D:$E,2,FALSE))</f>
        <v/>
      </c>
      <c r="C351" s="277"/>
      <c r="D351" s="278"/>
      <c r="E351" s="6"/>
      <c r="F351" s="279"/>
      <c r="G351" s="280"/>
      <c r="H351" s="279"/>
      <c r="I351" s="281"/>
      <c r="J351" s="281"/>
      <c r="K351" s="280"/>
      <c r="L351" s="279"/>
      <c r="M351" s="281"/>
      <c r="N351" s="280"/>
      <c r="O351" s="282"/>
      <c r="P351" s="283"/>
      <c r="Q351" s="109"/>
      <c r="R351" s="282"/>
      <c r="S351" s="283"/>
      <c r="T351" s="284" t="str">
        <f t="shared" si="15"/>
        <v/>
      </c>
      <c r="U351" s="285"/>
      <c r="V351" s="286"/>
      <c r="W351" s="287"/>
      <c r="X351" s="87" t="str">
        <f>IF(ISERROR(VLOOKUP(E351,マスタ!$H:$I,2,FALSE)),"",VLOOKUP(E351,マスタ!$H:$I,2,FALSE))</f>
        <v/>
      </c>
      <c r="Y351" s="87" t="e">
        <f t="shared" si="0"/>
        <v>#VALUE!</v>
      </c>
      <c r="Z351" s="87" t="e">
        <f t="shared" si="16"/>
        <v>#VALUE!</v>
      </c>
    </row>
    <row r="352" spans="1:26" ht="20.100000000000001" hidden="1" customHeight="1">
      <c r="A352" s="8"/>
      <c r="B352" s="97" t="str">
        <f>IF(ISERROR(VLOOKUP(C352,マスタ!$D:$E,2,FALSE)),"",VLOOKUP(C352,マスタ!$D:$E,2,FALSE))</f>
        <v/>
      </c>
      <c r="C352" s="277"/>
      <c r="D352" s="278"/>
      <c r="E352" s="6"/>
      <c r="F352" s="279"/>
      <c r="G352" s="280"/>
      <c r="H352" s="279"/>
      <c r="I352" s="281"/>
      <c r="J352" s="281"/>
      <c r="K352" s="280"/>
      <c r="L352" s="279"/>
      <c r="M352" s="281"/>
      <c r="N352" s="280"/>
      <c r="O352" s="282"/>
      <c r="P352" s="283"/>
      <c r="Q352" s="109"/>
      <c r="R352" s="282"/>
      <c r="S352" s="283"/>
      <c r="T352" s="284" t="str">
        <f t="shared" si="15"/>
        <v/>
      </c>
      <c r="U352" s="285"/>
      <c r="V352" s="286"/>
      <c r="W352" s="287"/>
      <c r="X352" s="87" t="str">
        <f>IF(ISERROR(VLOOKUP(E352,マスタ!$H:$I,2,FALSE)),"",VLOOKUP(E352,マスタ!$H:$I,2,FALSE))</f>
        <v/>
      </c>
      <c r="Y352" s="87" t="e">
        <f t="shared" si="0"/>
        <v>#VALUE!</v>
      </c>
      <c r="Z352" s="87" t="e">
        <f t="shared" si="16"/>
        <v>#VALUE!</v>
      </c>
    </row>
    <row r="353" spans="1:26" ht="20.100000000000001" hidden="1" customHeight="1">
      <c r="A353" s="8"/>
      <c r="B353" s="97" t="str">
        <f>IF(ISERROR(VLOOKUP(C353,マスタ!$D:$E,2,FALSE)),"",VLOOKUP(C353,マスタ!$D:$E,2,FALSE))</f>
        <v/>
      </c>
      <c r="C353" s="277"/>
      <c r="D353" s="278"/>
      <c r="E353" s="6"/>
      <c r="F353" s="279"/>
      <c r="G353" s="280"/>
      <c r="H353" s="279"/>
      <c r="I353" s="281"/>
      <c r="J353" s="281"/>
      <c r="K353" s="280"/>
      <c r="L353" s="279"/>
      <c r="M353" s="281"/>
      <c r="N353" s="280"/>
      <c r="O353" s="282"/>
      <c r="P353" s="283"/>
      <c r="Q353" s="109"/>
      <c r="R353" s="282"/>
      <c r="S353" s="283"/>
      <c r="T353" s="284" t="str">
        <f t="shared" si="15"/>
        <v/>
      </c>
      <c r="U353" s="285"/>
      <c r="V353" s="286"/>
      <c r="W353" s="287"/>
      <c r="X353" s="87" t="str">
        <f>IF(ISERROR(VLOOKUP(E353,マスタ!$H:$I,2,FALSE)),"",VLOOKUP(E353,マスタ!$H:$I,2,FALSE))</f>
        <v/>
      </c>
      <c r="Y353" s="87" t="e">
        <f t="shared" si="0"/>
        <v>#VALUE!</v>
      </c>
      <c r="Z353" s="87" t="e">
        <f t="shared" si="16"/>
        <v>#VALUE!</v>
      </c>
    </row>
    <row r="354" spans="1:26" ht="20.100000000000001" hidden="1" customHeight="1">
      <c r="A354" s="8"/>
      <c r="B354" s="97" t="str">
        <f>IF(ISERROR(VLOOKUP(C354,マスタ!$D:$E,2,FALSE)),"",VLOOKUP(C354,マスタ!$D:$E,2,FALSE))</f>
        <v/>
      </c>
      <c r="C354" s="277"/>
      <c r="D354" s="278"/>
      <c r="E354" s="6"/>
      <c r="F354" s="279"/>
      <c r="G354" s="280"/>
      <c r="H354" s="279"/>
      <c r="I354" s="281"/>
      <c r="J354" s="281"/>
      <c r="K354" s="280"/>
      <c r="L354" s="279"/>
      <c r="M354" s="281"/>
      <c r="N354" s="280"/>
      <c r="O354" s="282"/>
      <c r="P354" s="283"/>
      <c r="Q354" s="109"/>
      <c r="R354" s="282"/>
      <c r="S354" s="283"/>
      <c r="T354" s="284" t="str">
        <f t="shared" si="15"/>
        <v/>
      </c>
      <c r="U354" s="285"/>
      <c r="V354" s="286"/>
      <c r="W354" s="287"/>
      <c r="X354" s="87" t="str">
        <f>IF(ISERROR(VLOOKUP(E354,マスタ!$H:$I,2,FALSE)),"",VLOOKUP(E354,マスタ!$H:$I,2,FALSE))</f>
        <v/>
      </c>
      <c r="Y354" s="87" t="e">
        <f t="shared" si="0"/>
        <v>#VALUE!</v>
      </c>
      <c r="Z354" s="87" t="e">
        <f t="shared" si="16"/>
        <v>#VALUE!</v>
      </c>
    </row>
    <row r="355" spans="1:26" ht="20.100000000000001" hidden="1" customHeight="1">
      <c r="A355" s="145"/>
      <c r="B355" s="146" t="str">
        <f>IF(ISERROR(VLOOKUP(C355,マスタ!$D:$E,2,FALSE)),"",VLOOKUP(C355,マスタ!$D:$E,2,FALSE))</f>
        <v/>
      </c>
      <c r="C355" s="288"/>
      <c r="D355" s="289"/>
      <c r="E355" s="147"/>
      <c r="F355" s="290"/>
      <c r="G355" s="291"/>
      <c r="H355" s="290"/>
      <c r="I355" s="292"/>
      <c r="J355" s="292"/>
      <c r="K355" s="291"/>
      <c r="L355" s="290"/>
      <c r="M355" s="292"/>
      <c r="N355" s="291"/>
      <c r="O355" s="293"/>
      <c r="P355" s="294"/>
      <c r="Q355" s="148"/>
      <c r="R355" s="293"/>
      <c r="S355" s="294"/>
      <c r="T355" s="295" t="str">
        <f t="shared" si="15"/>
        <v/>
      </c>
      <c r="U355" s="296"/>
      <c r="V355" s="297"/>
      <c r="W355" s="298"/>
      <c r="X355" s="87" t="str">
        <f>IF(ISERROR(VLOOKUP(E355,マスタ!$H:$I,2,FALSE)),"",VLOOKUP(E355,マスタ!$H:$I,2,FALSE))</f>
        <v/>
      </c>
      <c r="Y355" s="87" t="e">
        <f t="shared" si="0"/>
        <v>#VALUE!</v>
      </c>
      <c r="Z355" s="87" t="e">
        <f t="shared" si="16"/>
        <v>#VALUE!</v>
      </c>
    </row>
    <row r="356" spans="1:26" ht="20.100000000000001" hidden="1" customHeight="1">
      <c r="A356" s="134"/>
      <c r="B356" s="135" t="str">
        <f>IF(ISERROR(VLOOKUP(C356,マスタ!$D:$E,2,FALSE)),"",VLOOKUP(C356,マスタ!$D:$E,2,FALSE))</f>
        <v/>
      </c>
      <c r="C356" s="299"/>
      <c r="D356" s="300"/>
      <c r="E356" s="136"/>
      <c r="F356" s="301"/>
      <c r="G356" s="302"/>
      <c r="H356" s="301"/>
      <c r="I356" s="303"/>
      <c r="J356" s="303"/>
      <c r="K356" s="302"/>
      <c r="L356" s="301"/>
      <c r="M356" s="303"/>
      <c r="N356" s="302"/>
      <c r="O356" s="304"/>
      <c r="P356" s="305"/>
      <c r="Q356" s="137"/>
      <c r="R356" s="304"/>
      <c r="S356" s="305"/>
      <c r="T356" s="306" t="str">
        <f t="shared" si="13"/>
        <v/>
      </c>
      <c r="U356" s="307"/>
      <c r="V356" s="308"/>
      <c r="W356" s="309"/>
      <c r="X356" s="87" t="str">
        <f>IF(ISERROR(VLOOKUP(E356,マスタ!$H:$I,2,FALSE)),"",VLOOKUP(E356,マスタ!$H:$I,2,FALSE))</f>
        <v/>
      </c>
      <c r="Y356" s="87" t="e">
        <f t="shared" si="0"/>
        <v>#VALUE!</v>
      </c>
      <c r="Z356" s="87" t="e">
        <f t="shared" si="3"/>
        <v>#VALUE!</v>
      </c>
    </row>
    <row r="357" spans="1:26" ht="20.100000000000001" hidden="1" customHeight="1">
      <c r="A357" s="8"/>
      <c r="B357" s="97" t="str">
        <f>IF(ISERROR(VLOOKUP(C357,マスタ!$D:$E,2,FALSE)),"",VLOOKUP(C357,マスタ!$D:$E,2,FALSE))</f>
        <v/>
      </c>
      <c r="C357" s="277"/>
      <c r="D357" s="278"/>
      <c r="E357" s="6"/>
      <c r="F357" s="279"/>
      <c r="G357" s="280"/>
      <c r="H357" s="279"/>
      <c r="I357" s="281"/>
      <c r="J357" s="281"/>
      <c r="K357" s="280"/>
      <c r="L357" s="279"/>
      <c r="M357" s="281"/>
      <c r="N357" s="280"/>
      <c r="O357" s="282"/>
      <c r="P357" s="283"/>
      <c r="Q357" s="109"/>
      <c r="R357" s="282"/>
      <c r="S357" s="283"/>
      <c r="T357" s="284" t="str">
        <f t="shared" si="13"/>
        <v/>
      </c>
      <c r="U357" s="285"/>
      <c r="V357" s="286"/>
      <c r="W357" s="287"/>
      <c r="X357" s="87" t="str">
        <f>IF(ISERROR(VLOOKUP(E357,マスタ!$H:$I,2,FALSE)),"",VLOOKUP(E357,マスタ!$H:$I,2,FALSE))</f>
        <v/>
      </c>
      <c r="Y357" s="87" t="e">
        <f t="shared" si="0"/>
        <v>#VALUE!</v>
      </c>
      <c r="Z357" s="87" t="e">
        <f t="shared" si="3"/>
        <v>#VALUE!</v>
      </c>
    </row>
    <row r="358" spans="1:26" ht="20.100000000000001" hidden="1" customHeight="1">
      <c r="A358" s="8"/>
      <c r="B358" s="97" t="str">
        <f>IF(ISERROR(VLOOKUP(C358,マスタ!$D:$E,2,FALSE)),"",VLOOKUP(C358,マスタ!$D:$E,2,FALSE))</f>
        <v/>
      </c>
      <c r="C358" s="277"/>
      <c r="D358" s="278"/>
      <c r="E358" s="6"/>
      <c r="F358" s="279"/>
      <c r="G358" s="280"/>
      <c r="H358" s="279"/>
      <c r="I358" s="281"/>
      <c r="J358" s="281"/>
      <c r="K358" s="280"/>
      <c r="L358" s="279"/>
      <c r="M358" s="281"/>
      <c r="N358" s="280"/>
      <c r="O358" s="282"/>
      <c r="P358" s="283"/>
      <c r="Q358" s="109"/>
      <c r="R358" s="282"/>
      <c r="S358" s="283"/>
      <c r="T358" s="284" t="str">
        <f t="shared" si="13"/>
        <v/>
      </c>
      <c r="U358" s="285"/>
      <c r="V358" s="286"/>
      <c r="W358" s="287"/>
      <c r="X358" s="87" t="str">
        <f>IF(ISERROR(VLOOKUP(E358,マスタ!$H:$I,2,FALSE)),"",VLOOKUP(E358,マスタ!$H:$I,2,FALSE))</f>
        <v/>
      </c>
      <c r="Y358" s="87" t="e">
        <f t="shared" si="0"/>
        <v>#VALUE!</v>
      </c>
      <c r="Z358" s="87" t="e">
        <f t="shared" si="3"/>
        <v>#VALUE!</v>
      </c>
    </row>
    <row r="359" spans="1:26" ht="20.100000000000001" hidden="1" customHeight="1">
      <c r="A359" s="8"/>
      <c r="B359" s="97" t="str">
        <f>IF(ISERROR(VLOOKUP(C359,マスタ!$D:$E,2,FALSE)),"",VLOOKUP(C359,マスタ!$D:$E,2,FALSE))</f>
        <v/>
      </c>
      <c r="C359" s="277"/>
      <c r="D359" s="278"/>
      <c r="E359" s="6"/>
      <c r="F359" s="279"/>
      <c r="G359" s="280"/>
      <c r="H359" s="279"/>
      <c r="I359" s="281"/>
      <c r="J359" s="281"/>
      <c r="K359" s="280"/>
      <c r="L359" s="279"/>
      <c r="M359" s="281"/>
      <c r="N359" s="280"/>
      <c r="O359" s="282"/>
      <c r="P359" s="283"/>
      <c r="Q359" s="109"/>
      <c r="R359" s="282"/>
      <c r="S359" s="283"/>
      <c r="T359" s="284" t="str">
        <f t="shared" si="13"/>
        <v/>
      </c>
      <c r="U359" s="285"/>
      <c r="V359" s="286"/>
      <c r="W359" s="287"/>
      <c r="X359" s="87" t="str">
        <f>IF(ISERROR(VLOOKUP(E359,マスタ!$H:$I,2,FALSE)),"",VLOOKUP(E359,マスタ!$H:$I,2,FALSE))</f>
        <v/>
      </c>
      <c r="Y359" s="87" t="e">
        <f t="shared" si="0"/>
        <v>#VALUE!</v>
      </c>
      <c r="Z359" s="87" t="e">
        <f t="shared" si="3"/>
        <v>#VALUE!</v>
      </c>
    </row>
    <row r="360" spans="1:26" ht="20.100000000000001" hidden="1" customHeight="1">
      <c r="A360" s="8"/>
      <c r="B360" s="97" t="str">
        <f>IF(ISERROR(VLOOKUP(C360,マスタ!$D:$E,2,FALSE)),"",VLOOKUP(C360,マスタ!$D:$E,2,FALSE))</f>
        <v/>
      </c>
      <c r="C360" s="277"/>
      <c r="D360" s="278"/>
      <c r="E360" s="6"/>
      <c r="F360" s="279"/>
      <c r="G360" s="280"/>
      <c r="H360" s="279"/>
      <c r="I360" s="281"/>
      <c r="J360" s="281"/>
      <c r="K360" s="280"/>
      <c r="L360" s="279"/>
      <c r="M360" s="281"/>
      <c r="N360" s="280"/>
      <c r="O360" s="282"/>
      <c r="P360" s="283"/>
      <c r="Q360" s="109"/>
      <c r="R360" s="282"/>
      <c r="S360" s="283"/>
      <c r="T360" s="284" t="str">
        <f t="shared" si="13"/>
        <v/>
      </c>
      <c r="U360" s="285"/>
      <c r="V360" s="286"/>
      <c r="W360" s="287"/>
      <c r="X360" s="87" t="str">
        <f>IF(ISERROR(VLOOKUP(E360,マスタ!$H:$I,2,FALSE)),"",VLOOKUP(E360,マスタ!$H:$I,2,FALSE))</f>
        <v/>
      </c>
      <c r="Y360" s="87" t="e">
        <f t="shared" si="0"/>
        <v>#VALUE!</v>
      </c>
      <c r="Z360" s="87" t="e">
        <f t="shared" si="3"/>
        <v>#VALUE!</v>
      </c>
    </row>
    <row r="361" spans="1:26" ht="20.100000000000001" hidden="1" customHeight="1">
      <c r="A361" s="8"/>
      <c r="B361" s="97" t="str">
        <f>IF(ISERROR(VLOOKUP(C361,マスタ!$D:$E,2,FALSE)),"",VLOOKUP(C361,マスタ!$D:$E,2,FALSE))</f>
        <v/>
      </c>
      <c r="C361" s="277"/>
      <c r="D361" s="278"/>
      <c r="E361" s="6"/>
      <c r="F361" s="279"/>
      <c r="G361" s="280"/>
      <c r="H361" s="279"/>
      <c r="I361" s="281"/>
      <c r="J361" s="281"/>
      <c r="K361" s="280"/>
      <c r="L361" s="279"/>
      <c r="M361" s="281"/>
      <c r="N361" s="280"/>
      <c r="O361" s="282"/>
      <c r="P361" s="283"/>
      <c r="Q361" s="109"/>
      <c r="R361" s="282"/>
      <c r="S361" s="283"/>
      <c r="T361" s="284" t="str">
        <f t="shared" si="13"/>
        <v/>
      </c>
      <c r="U361" s="285"/>
      <c r="V361" s="286"/>
      <c r="W361" s="287"/>
      <c r="X361" s="87" t="str">
        <f>IF(ISERROR(VLOOKUP(E361,マスタ!$H:$I,2,FALSE)),"",VLOOKUP(E361,マスタ!$H:$I,2,FALSE))</f>
        <v/>
      </c>
      <c r="Y361" s="87" t="e">
        <f t="shared" si="0"/>
        <v>#VALUE!</v>
      </c>
      <c r="Z361" s="87" t="e">
        <f t="shared" si="3"/>
        <v>#VALUE!</v>
      </c>
    </row>
    <row r="362" spans="1:26" ht="20.100000000000001" hidden="1" customHeight="1">
      <c r="A362" s="8"/>
      <c r="B362" s="97" t="str">
        <f>IF(ISERROR(VLOOKUP(C362,マスタ!$D:$E,2,FALSE)),"",VLOOKUP(C362,マスタ!$D:$E,2,FALSE))</f>
        <v/>
      </c>
      <c r="C362" s="277"/>
      <c r="D362" s="278"/>
      <c r="E362" s="6"/>
      <c r="F362" s="279"/>
      <c r="G362" s="280"/>
      <c r="H362" s="279"/>
      <c r="I362" s="281"/>
      <c r="J362" s="281"/>
      <c r="K362" s="280"/>
      <c r="L362" s="279"/>
      <c r="M362" s="281"/>
      <c r="N362" s="280"/>
      <c r="O362" s="282"/>
      <c r="P362" s="283"/>
      <c r="Q362" s="109"/>
      <c r="R362" s="282"/>
      <c r="S362" s="283"/>
      <c r="T362" s="284" t="str">
        <f t="shared" si="13"/>
        <v/>
      </c>
      <c r="U362" s="285"/>
      <c r="V362" s="286"/>
      <c r="W362" s="287"/>
      <c r="X362" s="87" t="str">
        <f>IF(ISERROR(VLOOKUP(E362,マスタ!$H:$I,2,FALSE)),"",VLOOKUP(E362,マスタ!$H:$I,2,FALSE))</f>
        <v/>
      </c>
      <c r="Y362" s="87" t="e">
        <f t="shared" si="0"/>
        <v>#VALUE!</v>
      </c>
      <c r="Z362" s="87" t="e">
        <f t="shared" si="3"/>
        <v>#VALUE!</v>
      </c>
    </row>
    <row r="363" spans="1:26" ht="20.100000000000001" hidden="1" customHeight="1">
      <c r="A363" s="8"/>
      <c r="B363" s="97" t="str">
        <f>IF(ISERROR(VLOOKUP(C363,マスタ!$D:$E,2,FALSE)),"",VLOOKUP(C363,マスタ!$D:$E,2,FALSE))</f>
        <v/>
      </c>
      <c r="C363" s="277"/>
      <c r="D363" s="278"/>
      <c r="E363" s="6"/>
      <c r="F363" s="279"/>
      <c r="G363" s="280"/>
      <c r="H363" s="279"/>
      <c r="I363" s="281"/>
      <c r="J363" s="281"/>
      <c r="K363" s="280"/>
      <c r="L363" s="279"/>
      <c r="M363" s="281"/>
      <c r="N363" s="280"/>
      <c r="O363" s="282"/>
      <c r="P363" s="283"/>
      <c r="Q363" s="109"/>
      <c r="R363" s="282"/>
      <c r="S363" s="283"/>
      <c r="T363" s="284" t="str">
        <f t="shared" si="13"/>
        <v/>
      </c>
      <c r="U363" s="285"/>
      <c r="V363" s="286"/>
      <c r="W363" s="287"/>
      <c r="X363" s="87" t="str">
        <f>IF(ISERROR(VLOOKUP(E363,マスタ!$H:$I,2,FALSE)),"",VLOOKUP(E363,マスタ!$H:$I,2,FALSE))</f>
        <v/>
      </c>
      <c r="Y363" s="87" t="e">
        <f t="shared" si="0"/>
        <v>#VALUE!</v>
      </c>
      <c r="Z363" s="87" t="e">
        <f t="shared" si="3"/>
        <v>#VALUE!</v>
      </c>
    </row>
    <row r="364" spans="1:26" ht="20.100000000000001" hidden="1" customHeight="1">
      <c r="A364" s="8"/>
      <c r="B364" s="97" t="str">
        <f>IF(ISERROR(VLOOKUP(C364,マスタ!$D:$E,2,FALSE)),"",VLOOKUP(C364,マスタ!$D:$E,2,FALSE))</f>
        <v/>
      </c>
      <c r="C364" s="277"/>
      <c r="D364" s="278"/>
      <c r="E364" s="6"/>
      <c r="F364" s="279"/>
      <c r="G364" s="280"/>
      <c r="H364" s="279"/>
      <c r="I364" s="281"/>
      <c r="J364" s="281"/>
      <c r="K364" s="280"/>
      <c r="L364" s="279"/>
      <c r="M364" s="281"/>
      <c r="N364" s="280"/>
      <c r="O364" s="282"/>
      <c r="P364" s="283"/>
      <c r="Q364" s="109"/>
      <c r="R364" s="282"/>
      <c r="S364" s="283"/>
      <c r="T364" s="284" t="str">
        <f t="shared" si="13"/>
        <v/>
      </c>
      <c r="U364" s="285"/>
      <c r="V364" s="286"/>
      <c r="W364" s="287"/>
      <c r="X364" s="87" t="str">
        <f>IF(ISERROR(VLOOKUP(E364,マスタ!$H:$I,2,FALSE)),"",VLOOKUP(E364,マスタ!$H:$I,2,FALSE))</f>
        <v/>
      </c>
      <c r="Y364" s="87" t="e">
        <f t="shared" si="0"/>
        <v>#VALUE!</v>
      </c>
      <c r="Z364" s="87" t="e">
        <f t="shared" si="3"/>
        <v>#VALUE!</v>
      </c>
    </row>
    <row r="365" spans="1:26" ht="20.100000000000001" hidden="1" customHeight="1">
      <c r="A365" s="8"/>
      <c r="B365" s="97" t="str">
        <f>IF(ISERROR(VLOOKUP(C365,マスタ!$D:$E,2,FALSE)),"",VLOOKUP(C365,マスタ!$D:$E,2,FALSE))</f>
        <v/>
      </c>
      <c r="C365" s="277"/>
      <c r="D365" s="278"/>
      <c r="E365" s="6"/>
      <c r="F365" s="279"/>
      <c r="G365" s="280"/>
      <c r="H365" s="279"/>
      <c r="I365" s="281"/>
      <c r="J365" s="281"/>
      <c r="K365" s="280"/>
      <c r="L365" s="279"/>
      <c r="M365" s="281"/>
      <c r="N365" s="280"/>
      <c r="O365" s="282"/>
      <c r="P365" s="283"/>
      <c r="Q365" s="109"/>
      <c r="R365" s="282"/>
      <c r="S365" s="283"/>
      <c r="T365" s="284" t="str">
        <f t="shared" si="13"/>
        <v/>
      </c>
      <c r="U365" s="285"/>
      <c r="V365" s="286"/>
      <c r="W365" s="287"/>
      <c r="X365" s="87" t="str">
        <f>IF(ISERROR(VLOOKUP(E365,マスタ!$H:$I,2,FALSE)),"",VLOOKUP(E365,マスタ!$H:$I,2,FALSE))</f>
        <v/>
      </c>
      <c r="Y365" s="87" t="e">
        <f t="shared" si="0"/>
        <v>#VALUE!</v>
      </c>
      <c r="Z365" s="87" t="e">
        <f t="shared" si="3"/>
        <v>#VALUE!</v>
      </c>
    </row>
    <row r="366" spans="1:26" ht="20.100000000000001" hidden="1" customHeight="1">
      <c r="A366" s="8"/>
      <c r="B366" s="97" t="str">
        <f>IF(ISERROR(VLOOKUP(C366,マスタ!$D:$E,2,FALSE)),"",VLOOKUP(C366,マスタ!$D:$E,2,FALSE))</f>
        <v/>
      </c>
      <c r="C366" s="277"/>
      <c r="D366" s="278"/>
      <c r="E366" s="6"/>
      <c r="F366" s="279"/>
      <c r="G366" s="280"/>
      <c r="H366" s="279"/>
      <c r="I366" s="281"/>
      <c r="J366" s="281"/>
      <c r="K366" s="280"/>
      <c r="L366" s="279"/>
      <c r="M366" s="281"/>
      <c r="N366" s="280"/>
      <c r="O366" s="282"/>
      <c r="P366" s="283"/>
      <c r="Q366" s="109"/>
      <c r="R366" s="282"/>
      <c r="S366" s="283"/>
      <c r="T366" s="284" t="str">
        <f t="shared" si="13"/>
        <v/>
      </c>
      <c r="U366" s="285"/>
      <c r="V366" s="286"/>
      <c r="W366" s="287"/>
      <c r="X366" s="87" t="str">
        <f>IF(ISERROR(VLOOKUP(E366,マスタ!$H:$I,2,FALSE)),"",VLOOKUP(E366,マスタ!$H:$I,2,FALSE))</f>
        <v/>
      </c>
      <c r="Y366" s="87" t="e">
        <f t="shared" si="0"/>
        <v>#VALUE!</v>
      </c>
      <c r="Z366" s="87" t="e">
        <f t="shared" si="3"/>
        <v>#VALUE!</v>
      </c>
    </row>
    <row r="367" spans="1:26" ht="20.100000000000001" hidden="1" customHeight="1">
      <c r="A367" s="8"/>
      <c r="B367" s="97" t="str">
        <f>IF(ISERROR(VLOOKUP(C367,マスタ!$D:$E,2,FALSE)),"",VLOOKUP(C367,マスタ!$D:$E,2,FALSE))</f>
        <v/>
      </c>
      <c r="C367" s="277"/>
      <c r="D367" s="278"/>
      <c r="E367" s="6"/>
      <c r="F367" s="279"/>
      <c r="G367" s="280"/>
      <c r="H367" s="279"/>
      <c r="I367" s="281"/>
      <c r="J367" s="281"/>
      <c r="K367" s="280"/>
      <c r="L367" s="279"/>
      <c r="M367" s="281"/>
      <c r="N367" s="280"/>
      <c r="O367" s="282"/>
      <c r="P367" s="283"/>
      <c r="Q367" s="109"/>
      <c r="R367" s="282"/>
      <c r="S367" s="283"/>
      <c r="T367" s="284" t="str">
        <f t="shared" si="13"/>
        <v/>
      </c>
      <c r="U367" s="285"/>
      <c r="V367" s="286"/>
      <c r="W367" s="287"/>
      <c r="X367" s="87" t="str">
        <f>IF(ISERROR(VLOOKUP(E367,マスタ!$H:$I,2,FALSE)),"",VLOOKUP(E367,マスタ!$H:$I,2,FALSE))</f>
        <v/>
      </c>
      <c r="Y367" s="87" t="e">
        <f t="shared" si="0"/>
        <v>#VALUE!</v>
      </c>
      <c r="Z367" s="87" t="e">
        <f t="shared" si="3"/>
        <v>#VALUE!</v>
      </c>
    </row>
    <row r="368" spans="1:26" ht="20.100000000000001" hidden="1" customHeight="1">
      <c r="A368" s="8"/>
      <c r="B368" s="97" t="str">
        <f>IF(ISERROR(VLOOKUP(C368,マスタ!$D:$E,2,FALSE)),"",VLOOKUP(C368,マスタ!$D:$E,2,FALSE))</f>
        <v/>
      </c>
      <c r="C368" s="277"/>
      <c r="D368" s="278"/>
      <c r="E368" s="6"/>
      <c r="F368" s="279"/>
      <c r="G368" s="280"/>
      <c r="H368" s="279"/>
      <c r="I368" s="281"/>
      <c r="J368" s="281"/>
      <c r="K368" s="280"/>
      <c r="L368" s="279"/>
      <c r="M368" s="281"/>
      <c r="N368" s="280"/>
      <c r="O368" s="282"/>
      <c r="P368" s="283"/>
      <c r="Q368" s="109"/>
      <c r="R368" s="282"/>
      <c r="S368" s="283"/>
      <c r="T368" s="284" t="str">
        <f t="shared" si="13"/>
        <v/>
      </c>
      <c r="U368" s="285"/>
      <c r="V368" s="286"/>
      <c r="W368" s="287"/>
      <c r="X368" s="87" t="str">
        <f>IF(ISERROR(VLOOKUP(E368,マスタ!$H:$I,2,FALSE)),"",VLOOKUP(E368,マスタ!$H:$I,2,FALSE))</f>
        <v/>
      </c>
      <c r="Y368" s="87" t="e">
        <f t="shared" si="0"/>
        <v>#VALUE!</v>
      </c>
      <c r="Z368" s="87" t="e">
        <f t="shared" si="3"/>
        <v>#VALUE!</v>
      </c>
    </row>
    <row r="369" spans="1:26" ht="20.100000000000001" hidden="1" customHeight="1">
      <c r="A369" s="8"/>
      <c r="B369" s="97" t="str">
        <f>IF(ISERROR(VLOOKUP(C369,マスタ!$D:$E,2,FALSE)),"",VLOOKUP(C369,マスタ!$D:$E,2,FALSE))</f>
        <v/>
      </c>
      <c r="C369" s="277"/>
      <c r="D369" s="278"/>
      <c r="E369" s="6"/>
      <c r="F369" s="279"/>
      <c r="G369" s="280"/>
      <c r="H369" s="279"/>
      <c r="I369" s="281"/>
      <c r="J369" s="281"/>
      <c r="K369" s="280"/>
      <c r="L369" s="279"/>
      <c r="M369" s="281"/>
      <c r="N369" s="280"/>
      <c r="O369" s="282"/>
      <c r="P369" s="283"/>
      <c r="Q369" s="109"/>
      <c r="R369" s="282"/>
      <c r="S369" s="283"/>
      <c r="T369" s="284" t="str">
        <f t="shared" si="13"/>
        <v/>
      </c>
      <c r="U369" s="285"/>
      <c r="V369" s="286"/>
      <c r="W369" s="287"/>
      <c r="X369" s="87" t="str">
        <f>IF(ISERROR(VLOOKUP(E369,マスタ!$H:$I,2,FALSE)),"",VLOOKUP(E369,マスタ!$H:$I,2,FALSE))</f>
        <v/>
      </c>
      <c r="Y369" s="87" t="e">
        <f t="shared" si="0"/>
        <v>#VALUE!</v>
      </c>
      <c r="Z369" s="87" t="e">
        <f t="shared" si="3"/>
        <v>#VALUE!</v>
      </c>
    </row>
    <row r="370" spans="1:26" ht="20.100000000000001" hidden="1" customHeight="1">
      <c r="A370" s="8"/>
      <c r="B370" s="97" t="str">
        <f>IF(ISERROR(VLOOKUP(C370,マスタ!$D:$E,2,FALSE)),"",VLOOKUP(C370,マスタ!$D:$E,2,FALSE))</f>
        <v/>
      </c>
      <c r="C370" s="277"/>
      <c r="D370" s="278"/>
      <c r="E370" s="6"/>
      <c r="F370" s="279"/>
      <c r="G370" s="280"/>
      <c r="H370" s="279"/>
      <c r="I370" s="281"/>
      <c r="J370" s="281"/>
      <c r="K370" s="280"/>
      <c r="L370" s="279"/>
      <c r="M370" s="281"/>
      <c r="N370" s="280"/>
      <c r="O370" s="282"/>
      <c r="P370" s="283"/>
      <c r="Q370" s="109"/>
      <c r="R370" s="282"/>
      <c r="S370" s="283"/>
      <c r="T370" s="284" t="str">
        <f t="shared" si="13"/>
        <v/>
      </c>
      <c r="U370" s="285"/>
      <c r="V370" s="286"/>
      <c r="W370" s="287"/>
      <c r="X370" s="87" t="str">
        <f>IF(ISERROR(VLOOKUP(E370,マスタ!$H:$I,2,FALSE)),"",VLOOKUP(E370,マスタ!$H:$I,2,FALSE))</f>
        <v/>
      </c>
      <c r="Y370" s="87" t="e">
        <f t="shared" si="0"/>
        <v>#VALUE!</v>
      </c>
      <c r="Z370" s="87" t="e">
        <f t="shared" si="3"/>
        <v>#VALUE!</v>
      </c>
    </row>
    <row r="371" spans="1:26" ht="20.100000000000001" hidden="1" customHeight="1">
      <c r="A371" s="8"/>
      <c r="B371" s="97" t="str">
        <f>IF(ISERROR(VLOOKUP(C371,マスタ!$D:$E,2,FALSE)),"",VLOOKUP(C371,マスタ!$D:$E,2,FALSE))</f>
        <v/>
      </c>
      <c r="C371" s="277"/>
      <c r="D371" s="278"/>
      <c r="E371" s="6"/>
      <c r="F371" s="279"/>
      <c r="G371" s="280"/>
      <c r="H371" s="279"/>
      <c r="I371" s="281"/>
      <c r="J371" s="281"/>
      <c r="K371" s="280"/>
      <c r="L371" s="279"/>
      <c r="M371" s="281"/>
      <c r="N371" s="280"/>
      <c r="O371" s="282"/>
      <c r="P371" s="283"/>
      <c r="Q371" s="109"/>
      <c r="R371" s="282"/>
      <c r="S371" s="283"/>
      <c r="T371" s="284" t="str">
        <f t="shared" si="13"/>
        <v/>
      </c>
      <c r="U371" s="285"/>
      <c r="V371" s="286"/>
      <c r="W371" s="287"/>
      <c r="X371" s="87" t="str">
        <f>IF(ISERROR(VLOOKUP(E371,マスタ!$H:$I,2,FALSE)),"",VLOOKUP(E371,マスタ!$H:$I,2,FALSE))</f>
        <v/>
      </c>
      <c r="Y371" s="87" t="e">
        <f t="shared" si="0"/>
        <v>#VALUE!</v>
      </c>
      <c r="Z371" s="87" t="e">
        <f t="shared" si="3"/>
        <v>#VALUE!</v>
      </c>
    </row>
    <row r="372" spans="1:26" ht="20.100000000000001" hidden="1" customHeight="1">
      <c r="A372" s="8"/>
      <c r="B372" s="97" t="str">
        <f>IF(ISERROR(VLOOKUP(C372,マスタ!$D:$E,2,FALSE)),"",VLOOKUP(C372,マスタ!$D:$E,2,FALSE))</f>
        <v/>
      </c>
      <c r="C372" s="277"/>
      <c r="D372" s="278"/>
      <c r="E372" s="6"/>
      <c r="F372" s="279"/>
      <c r="G372" s="280"/>
      <c r="H372" s="279"/>
      <c r="I372" s="281"/>
      <c r="J372" s="281"/>
      <c r="K372" s="280"/>
      <c r="L372" s="279"/>
      <c r="M372" s="281"/>
      <c r="N372" s="280"/>
      <c r="O372" s="282"/>
      <c r="P372" s="283"/>
      <c r="Q372" s="109"/>
      <c r="R372" s="282"/>
      <c r="S372" s="283"/>
      <c r="T372" s="284" t="str">
        <f t="shared" si="13"/>
        <v/>
      </c>
      <c r="U372" s="285"/>
      <c r="V372" s="286"/>
      <c r="W372" s="287"/>
      <c r="X372" s="87" t="str">
        <f>IF(ISERROR(VLOOKUP(E372,マスタ!$H:$I,2,FALSE)),"",VLOOKUP(E372,マスタ!$H:$I,2,FALSE))</f>
        <v/>
      </c>
      <c r="Y372" s="87" t="e">
        <f t="shared" si="0"/>
        <v>#VALUE!</v>
      </c>
      <c r="Z372" s="87" t="e">
        <f t="shared" si="3"/>
        <v>#VALUE!</v>
      </c>
    </row>
    <row r="373" spans="1:26" ht="20.100000000000001" hidden="1" customHeight="1">
      <c r="A373" s="8"/>
      <c r="B373" s="97" t="str">
        <f>IF(ISERROR(VLOOKUP(C373,マスタ!$D:$E,2,FALSE)),"",VLOOKUP(C373,マスタ!$D:$E,2,FALSE))</f>
        <v/>
      </c>
      <c r="C373" s="277"/>
      <c r="D373" s="278"/>
      <c r="E373" s="6"/>
      <c r="F373" s="279"/>
      <c r="G373" s="280"/>
      <c r="H373" s="279"/>
      <c r="I373" s="281"/>
      <c r="J373" s="281"/>
      <c r="K373" s="280"/>
      <c r="L373" s="279"/>
      <c r="M373" s="281"/>
      <c r="N373" s="280"/>
      <c r="O373" s="282"/>
      <c r="P373" s="283"/>
      <c r="Q373" s="109"/>
      <c r="R373" s="282"/>
      <c r="S373" s="283"/>
      <c r="T373" s="284" t="str">
        <f t="shared" si="13"/>
        <v/>
      </c>
      <c r="U373" s="285"/>
      <c r="V373" s="286"/>
      <c r="W373" s="287"/>
      <c r="X373" s="87" t="str">
        <f>IF(ISERROR(VLOOKUP(E373,マスタ!$H:$I,2,FALSE)),"",VLOOKUP(E373,マスタ!$H:$I,2,FALSE))</f>
        <v/>
      </c>
      <c r="Y373" s="87" t="e">
        <f t="shared" si="0"/>
        <v>#VALUE!</v>
      </c>
      <c r="Z373" s="87" t="e">
        <f t="shared" si="3"/>
        <v>#VALUE!</v>
      </c>
    </row>
    <row r="374" spans="1:26" ht="20.100000000000001" hidden="1" customHeight="1">
      <c r="A374" s="8"/>
      <c r="B374" s="97" t="str">
        <f>IF(ISERROR(VLOOKUP(C374,マスタ!$D:$E,2,FALSE)),"",VLOOKUP(C374,マスタ!$D:$E,2,FALSE))</f>
        <v/>
      </c>
      <c r="C374" s="277"/>
      <c r="D374" s="278"/>
      <c r="E374" s="6"/>
      <c r="F374" s="279"/>
      <c r="G374" s="280"/>
      <c r="H374" s="279"/>
      <c r="I374" s="281"/>
      <c r="J374" s="281"/>
      <c r="K374" s="280"/>
      <c r="L374" s="279"/>
      <c r="M374" s="281"/>
      <c r="N374" s="280"/>
      <c r="O374" s="282"/>
      <c r="P374" s="283"/>
      <c r="Q374" s="109"/>
      <c r="R374" s="282"/>
      <c r="S374" s="283"/>
      <c r="T374" s="284" t="str">
        <f t="shared" si="13"/>
        <v/>
      </c>
      <c r="U374" s="285"/>
      <c r="V374" s="286"/>
      <c r="W374" s="287"/>
      <c r="X374" s="87" t="str">
        <f>IF(ISERROR(VLOOKUP(E374,マスタ!$H:$I,2,FALSE)),"",VLOOKUP(E374,マスタ!$H:$I,2,FALSE))</f>
        <v/>
      </c>
      <c r="Y374" s="87" t="e">
        <f t="shared" si="0"/>
        <v>#VALUE!</v>
      </c>
      <c r="Z374" s="87" t="e">
        <f t="shared" si="3"/>
        <v>#VALUE!</v>
      </c>
    </row>
    <row r="375" spans="1:26" ht="20.100000000000001" hidden="1" customHeight="1">
      <c r="A375" s="8"/>
      <c r="B375" s="97" t="str">
        <f>IF(ISERROR(VLOOKUP(C375,マスタ!$D:$E,2,FALSE)),"",VLOOKUP(C375,マスタ!$D:$E,2,FALSE))</f>
        <v/>
      </c>
      <c r="C375" s="277"/>
      <c r="D375" s="278"/>
      <c r="E375" s="6"/>
      <c r="F375" s="279"/>
      <c r="G375" s="280"/>
      <c r="H375" s="279"/>
      <c r="I375" s="281"/>
      <c r="J375" s="281"/>
      <c r="K375" s="280"/>
      <c r="L375" s="279"/>
      <c r="M375" s="281"/>
      <c r="N375" s="280"/>
      <c r="O375" s="282"/>
      <c r="P375" s="283"/>
      <c r="Q375" s="109"/>
      <c r="R375" s="282"/>
      <c r="S375" s="283"/>
      <c r="T375" s="284" t="str">
        <f t="shared" si="13"/>
        <v/>
      </c>
      <c r="U375" s="285"/>
      <c r="V375" s="286"/>
      <c r="W375" s="287"/>
      <c r="X375" s="87" t="str">
        <f>IF(ISERROR(VLOOKUP(E375,マスタ!$H:$I,2,FALSE)),"",VLOOKUP(E375,マスタ!$H:$I,2,FALSE))</f>
        <v/>
      </c>
      <c r="Y375" s="87" t="e">
        <f t="shared" si="0"/>
        <v>#VALUE!</v>
      </c>
      <c r="Z375" s="87" t="e">
        <f t="shared" si="3"/>
        <v>#VALUE!</v>
      </c>
    </row>
    <row r="376" spans="1:26" ht="20.100000000000001" hidden="1" customHeight="1">
      <c r="A376" s="8"/>
      <c r="B376" s="97" t="str">
        <f>IF(ISERROR(VLOOKUP(C376,マスタ!$D:$E,2,FALSE)),"",VLOOKUP(C376,マスタ!$D:$E,2,FALSE))</f>
        <v/>
      </c>
      <c r="C376" s="277"/>
      <c r="D376" s="278"/>
      <c r="E376" s="6"/>
      <c r="F376" s="279"/>
      <c r="G376" s="280"/>
      <c r="H376" s="279"/>
      <c r="I376" s="281"/>
      <c r="J376" s="281"/>
      <c r="K376" s="280"/>
      <c r="L376" s="279"/>
      <c r="M376" s="281"/>
      <c r="N376" s="280"/>
      <c r="O376" s="282"/>
      <c r="P376" s="283"/>
      <c r="Q376" s="109"/>
      <c r="R376" s="282"/>
      <c r="S376" s="283"/>
      <c r="T376" s="284" t="str">
        <f t="shared" si="13"/>
        <v/>
      </c>
      <c r="U376" s="285"/>
      <c r="V376" s="286"/>
      <c r="W376" s="287"/>
      <c r="X376" s="87" t="str">
        <f>IF(ISERROR(VLOOKUP(E376,マスタ!$H:$I,2,FALSE)),"",VLOOKUP(E376,マスタ!$H:$I,2,FALSE))</f>
        <v/>
      </c>
      <c r="Y376" s="87" t="e">
        <f t="shared" si="0"/>
        <v>#VALUE!</v>
      </c>
      <c r="Z376" s="87" t="e">
        <f t="shared" si="3"/>
        <v>#VALUE!</v>
      </c>
    </row>
    <row r="377" spans="1:26" ht="20.100000000000001" hidden="1" customHeight="1">
      <c r="A377" s="8"/>
      <c r="B377" s="97" t="str">
        <f>IF(ISERROR(VLOOKUP(C377,マスタ!$D:$E,2,FALSE)),"",VLOOKUP(C377,マスタ!$D:$E,2,FALSE))</f>
        <v/>
      </c>
      <c r="C377" s="277"/>
      <c r="D377" s="278"/>
      <c r="E377" s="6"/>
      <c r="F377" s="279"/>
      <c r="G377" s="280"/>
      <c r="H377" s="279"/>
      <c r="I377" s="281"/>
      <c r="J377" s="281"/>
      <c r="K377" s="280"/>
      <c r="L377" s="279"/>
      <c r="M377" s="281"/>
      <c r="N377" s="280"/>
      <c r="O377" s="282"/>
      <c r="P377" s="283"/>
      <c r="Q377" s="109"/>
      <c r="R377" s="282"/>
      <c r="S377" s="283"/>
      <c r="T377" s="284" t="str">
        <f t="shared" si="13"/>
        <v/>
      </c>
      <c r="U377" s="285"/>
      <c r="V377" s="286"/>
      <c r="W377" s="287"/>
      <c r="X377" s="87" t="str">
        <f>IF(ISERROR(VLOOKUP(E377,マスタ!$H:$I,2,FALSE)),"",VLOOKUP(E377,マスタ!$H:$I,2,FALSE))</f>
        <v/>
      </c>
      <c r="Y377" s="87" t="e">
        <f t="shared" si="0"/>
        <v>#VALUE!</v>
      </c>
      <c r="Z377" s="87" t="e">
        <f t="shared" si="3"/>
        <v>#VALUE!</v>
      </c>
    </row>
    <row r="378" spans="1:26" ht="20.100000000000001" hidden="1" customHeight="1">
      <c r="A378" s="8"/>
      <c r="B378" s="97" t="str">
        <f>IF(ISERROR(VLOOKUP(C378,マスタ!$D:$E,2,FALSE)),"",VLOOKUP(C378,マスタ!$D:$E,2,FALSE))</f>
        <v/>
      </c>
      <c r="C378" s="277"/>
      <c r="D378" s="278"/>
      <c r="E378" s="6"/>
      <c r="F378" s="279"/>
      <c r="G378" s="280"/>
      <c r="H378" s="279"/>
      <c r="I378" s="281"/>
      <c r="J378" s="281"/>
      <c r="K378" s="280"/>
      <c r="L378" s="279"/>
      <c r="M378" s="281"/>
      <c r="N378" s="280"/>
      <c r="O378" s="282"/>
      <c r="P378" s="283"/>
      <c r="Q378" s="109"/>
      <c r="R378" s="282"/>
      <c r="S378" s="283"/>
      <c r="T378" s="284" t="str">
        <f t="shared" si="13"/>
        <v/>
      </c>
      <c r="U378" s="285"/>
      <c r="V378" s="286"/>
      <c r="W378" s="287"/>
      <c r="X378" s="87" t="str">
        <f>IF(ISERROR(VLOOKUP(E378,マスタ!$H:$I,2,FALSE)),"",VLOOKUP(E378,マスタ!$H:$I,2,FALSE))</f>
        <v/>
      </c>
      <c r="Y378" s="87" t="e">
        <f t="shared" si="0"/>
        <v>#VALUE!</v>
      </c>
      <c r="Z378" s="87" t="e">
        <f t="shared" si="3"/>
        <v>#VALUE!</v>
      </c>
    </row>
    <row r="379" spans="1:26" ht="20.100000000000001" hidden="1" customHeight="1">
      <c r="A379" s="8"/>
      <c r="B379" s="97" t="str">
        <f>IF(ISERROR(VLOOKUP(C379,マスタ!$D:$E,2,FALSE)),"",VLOOKUP(C379,マスタ!$D:$E,2,FALSE))</f>
        <v/>
      </c>
      <c r="C379" s="277"/>
      <c r="D379" s="278"/>
      <c r="E379" s="6"/>
      <c r="F379" s="279"/>
      <c r="G379" s="280"/>
      <c r="H379" s="279"/>
      <c r="I379" s="281"/>
      <c r="J379" s="281"/>
      <c r="K379" s="280"/>
      <c r="L379" s="279"/>
      <c r="M379" s="281"/>
      <c r="N379" s="280"/>
      <c r="O379" s="282"/>
      <c r="P379" s="283"/>
      <c r="Q379" s="109"/>
      <c r="R379" s="282"/>
      <c r="S379" s="283"/>
      <c r="T379" s="284" t="str">
        <f t="shared" si="13"/>
        <v/>
      </c>
      <c r="U379" s="285"/>
      <c r="V379" s="286"/>
      <c r="W379" s="287"/>
      <c r="X379" s="87" t="str">
        <f>IF(ISERROR(VLOOKUP(E379,マスタ!$H:$I,2,FALSE)),"",VLOOKUP(E379,マスタ!$H:$I,2,FALSE))</f>
        <v/>
      </c>
      <c r="Y379" s="87" t="e">
        <f t="shared" si="0"/>
        <v>#VALUE!</v>
      </c>
      <c r="Z379" s="87" t="e">
        <f t="shared" si="3"/>
        <v>#VALUE!</v>
      </c>
    </row>
    <row r="380" spans="1:26" ht="20.100000000000001" hidden="1" customHeight="1">
      <c r="A380" s="8"/>
      <c r="B380" s="97" t="str">
        <f>IF(ISERROR(VLOOKUP(C380,マスタ!$D:$E,2,FALSE)),"",VLOOKUP(C380,マスタ!$D:$E,2,FALSE))</f>
        <v/>
      </c>
      <c r="C380" s="277"/>
      <c r="D380" s="278"/>
      <c r="E380" s="6"/>
      <c r="F380" s="279"/>
      <c r="G380" s="280"/>
      <c r="H380" s="279"/>
      <c r="I380" s="281"/>
      <c r="J380" s="281"/>
      <c r="K380" s="280"/>
      <c r="L380" s="279"/>
      <c r="M380" s="281"/>
      <c r="N380" s="280"/>
      <c r="O380" s="282"/>
      <c r="P380" s="283"/>
      <c r="Q380" s="109"/>
      <c r="R380" s="282"/>
      <c r="S380" s="283"/>
      <c r="T380" s="284" t="str">
        <f t="shared" si="13"/>
        <v/>
      </c>
      <c r="U380" s="285"/>
      <c r="V380" s="286"/>
      <c r="W380" s="287"/>
      <c r="X380" s="87" t="str">
        <f>IF(ISERROR(VLOOKUP(E380,マスタ!$H:$I,2,FALSE)),"",VLOOKUP(E380,マスタ!$H:$I,2,FALSE))</f>
        <v/>
      </c>
      <c r="Y380" s="87" t="e">
        <f t="shared" si="0"/>
        <v>#VALUE!</v>
      </c>
      <c r="Z380" s="87" t="e">
        <f t="shared" si="3"/>
        <v>#VALUE!</v>
      </c>
    </row>
    <row r="381" spans="1:26" ht="20.100000000000001" hidden="1" customHeight="1">
      <c r="A381" s="8"/>
      <c r="B381" s="97" t="str">
        <f>IF(ISERROR(VLOOKUP(C381,マスタ!$D:$E,2,FALSE)),"",VLOOKUP(C381,マスタ!$D:$E,2,FALSE))</f>
        <v/>
      </c>
      <c r="C381" s="277"/>
      <c r="D381" s="278"/>
      <c r="E381" s="6"/>
      <c r="F381" s="279"/>
      <c r="G381" s="280"/>
      <c r="H381" s="279"/>
      <c r="I381" s="281"/>
      <c r="J381" s="281"/>
      <c r="K381" s="280"/>
      <c r="L381" s="279"/>
      <c r="M381" s="281"/>
      <c r="N381" s="280"/>
      <c r="O381" s="282"/>
      <c r="P381" s="283"/>
      <c r="Q381" s="109"/>
      <c r="R381" s="282"/>
      <c r="S381" s="283"/>
      <c r="T381" s="284" t="str">
        <f t="shared" si="13"/>
        <v/>
      </c>
      <c r="U381" s="285"/>
      <c r="V381" s="286"/>
      <c r="W381" s="287"/>
      <c r="X381" s="87" t="str">
        <f>IF(ISERROR(VLOOKUP(E381,マスタ!$H:$I,2,FALSE)),"",VLOOKUP(E381,マスタ!$H:$I,2,FALSE))</f>
        <v/>
      </c>
      <c r="Y381" s="87" t="e">
        <f t="shared" si="0"/>
        <v>#VALUE!</v>
      </c>
      <c r="Z381" s="87" t="e">
        <f t="shared" si="3"/>
        <v>#VALUE!</v>
      </c>
    </row>
    <row r="382" spans="1:26" ht="20.100000000000001" hidden="1" customHeight="1">
      <c r="A382" s="8"/>
      <c r="B382" s="97" t="str">
        <f>IF(ISERROR(VLOOKUP(C382,マスタ!$D:$E,2,FALSE)),"",VLOOKUP(C382,マスタ!$D:$E,2,FALSE))</f>
        <v/>
      </c>
      <c r="C382" s="277"/>
      <c r="D382" s="278"/>
      <c r="E382" s="6"/>
      <c r="F382" s="279"/>
      <c r="G382" s="280"/>
      <c r="H382" s="279"/>
      <c r="I382" s="281"/>
      <c r="J382" s="281"/>
      <c r="K382" s="280"/>
      <c r="L382" s="279"/>
      <c r="M382" s="281"/>
      <c r="N382" s="280"/>
      <c r="O382" s="282"/>
      <c r="P382" s="283"/>
      <c r="Q382" s="109"/>
      <c r="R382" s="282"/>
      <c r="S382" s="283"/>
      <c r="T382" s="284" t="str">
        <f t="shared" si="13"/>
        <v/>
      </c>
      <c r="U382" s="285"/>
      <c r="V382" s="286"/>
      <c r="W382" s="287"/>
      <c r="X382" s="87" t="str">
        <f>IF(ISERROR(VLOOKUP(E382,マスタ!$H:$I,2,FALSE)),"",VLOOKUP(E382,マスタ!$H:$I,2,FALSE))</f>
        <v/>
      </c>
      <c r="Y382" s="87" t="e">
        <f t="shared" si="0"/>
        <v>#VALUE!</v>
      </c>
      <c r="Z382" s="87" t="e">
        <f t="shared" si="3"/>
        <v>#VALUE!</v>
      </c>
    </row>
    <row r="383" spans="1:26" ht="20.100000000000001" hidden="1" customHeight="1">
      <c r="A383" s="8"/>
      <c r="B383" s="97" t="str">
        <f>IF(ISERROR(VLOOKUP(C383,マスタ!$D:$E,2,FALSE)),"",VLOOKUP(C383,マスタ!$D:$E,2,FALSE))</f>
        <v/>
      </c>
      <c r="C383" s="277"/>
      <c r="D383" s="278"/>
      <c r="E383" s="6"/>
      <c r="F383" s="279"/>
      <c r="G383" s="280"/>
      <c r="H383" s="279"/>
      <c r="I383" s="281"/>
      <c r="J383" s="281"/>
      <c r="K383" s="280"/>
      <c r="L383" s="279"/>
      <c r="M383" s="281"/>
      <c r="N383" s="280"/>
      <c r="O383" s="282"/>
      <c r="P383" s="283"/>
      <c r="Q383" s="109"/>
      <c r="R383" s="282"/>
      <c r="S383" s="283"/>
      <c r="T383" s="284" t="str">
        <f t="shared" si="13"/>
        <v/>
      </c>
      <c r="U383" s="285"/>
      <c r="V383" s="286"/>
      <c r="W383" s="287"/>
      <c r="X383" s="87" t="str">
        <f>IF(ISERROR(VLOOKUP(E383,マスタ!$H:$I,2,FALSE)),"",VLOOKUP(E383,マスタ!$H:$I,2,FALSE))</f>
        <v/>
      </c>
      <c r="Y383" s="87" t="e">
        <f t="shared" si="0"/>
        <v>#VALUE!</v>
      </c>
      <c r="Z383" s="87" t="e">
        <f t="shared" si="3"/>
        <v>#VALUE!</v>
      </c>
    </row>
    <row r="384" spans="1:26" ht="20.100000000000001" hidden="1" customHeight="1">
      <c r="A384" s="145"/>
      <c r="B384" s="146" t="str">
        <f>IF(ISERROR(VLOOKUP(C384,マスタ!$D:$E,2,FALSE)),"",VLOOKUP(C384,マスタ!$D:$E,2,FALSE))</f>
        <v/>
      </c>
      <c r="C384" s="288"/>
      <c r="D384" s="289"/>
      <c r="E384" s="147"/>
      <c r="F384" s="290"/>
      <c r="G384" s="291"/>
      <c r="H384" s="290"/>
      <c r="I384" s="292"/>
      <c r="J384" s="292"/>
      <c r="K384" s="291"/>
      <c r="L384" s="290"/>
      <c r="M384" s="292"/>
      <c r="N384" s="291"/>
      <c r="O384" s="293"/>
      <c r="P384" s="294"/>
      <c r="Q384" s="148"/>
      <c r="R384" s="293"/>
      <c r="S384" s="294"/>
      <c r="T384" s="295" t="str">
        <f t="shared" si="13"/>
        <v/>
      </c>
      <c r="U384" s="296"/>
      <c r="V384" s="297"/>
      <c r="W384" s="298"/>
      <c r="X384" s="87" t="str">
        <f>IF(ISERROR(VLOOKUP(E384,マスタ!$H:$I,2,FALSE)),"",VLOOKUP(E384,マスタ!$H:$I,2,FALSE))</f>
        <v/>
      </c>
      <c r="Y384" s="87" t="e">
        <f t="shared" si="0"/>
        <v>#VALUE!</v>
      </c>
      <c r="Z384" s="87" t="e">
        <f t="shared" si="3"/>
        <v>#VALUE!</v>
      </c>
    </row>
    <row r="385" spans="1:26" ht="20.100000000000001" hidden="1" customHeight="1">
      <c r="A385" s="134"/>
      <c r="B385" s="135" t="str">
        <f>IF(ISERROR(VLOOKUP(C385,マスタ!$D:$E,2,FALSE)),"",VLOOKUP(C385,マスタ!$D:$E,2,FALSE))</f>
        <v/>
      </c>
      <c r="C385" s="299"/>
      <c r="D385" s="300"/>
      <c r="E385" s="136"/>
      <c r="F385" s="301"/>
      <c r="G385" s="302"/>
      <c r="H385" s="301"/>
      <c r="I385" s="303"/>
      <c r="J385" s="303"/>
      <c r="K385" s="302"/>
      <c r="L385" s="301"/>
      <c r="M385" s="303"/>
      <c r="N385" s="302"/>
      <c r="O385" s="304"/>
      <c r="P385" s="305"/>
      <c r="Q385" s="137"/>
      <c r="R385" s="304"/>
      <c r="S385" s="305"/>
      <c r="T385" s="306" t="str">
        <f t="shared" ref="T385:T413" si="17">IF(OR(O385="",R385=""),"",O385*R385)</f>
        <v/>
      </c>
      <c r="U385" s="307"/>
      <c r="V385" s="308"/>
      <c r="W385" s="309"/>
      <c r="X385" s="87" t="str">
        <f>IF(ISERROR(VLOOKUP(E385,マスタ!$H:$I,2,FALSE)),"",VLOOKUP(E385,マスタ!$H:$I,2,FALSE))</f>
        <v/>
      </c>
      <c r="Y385" s="87" t="e">
        <f t="shared" si="0"/>
        <v>#VALUE!</v>
      </c>
      <c r="Z385" s="87" t="e">
        <f t="shared" ref="Z385:Z413" si="18">IF($I$3=61008000,51000,IF($I$3=62008100,52000,IF(AND(Y385&gt;=1,Y385&lt;=199),51100,IF(AND(Y385&gt;=200,Y385&lt;=299),52100,IF(Y385=550,51220,IF(Y385=610,51100,IF(Y385=620,52100,"部門コード無し")))))))</f>
        <v>#VALUE!</v>
      </c>
    </row>
    <row r="386" spans="1:26" ht="20.100000000000001" hidden="1" customHeight="1">
      <c r="A386" s="8"/>
      <c r="B386" s="97" t="str">
        <f>IF(ISERROR(VLOOKUP(C386,マスタ!$D:$E,2,FALSE)),"",VLOOKUP(C386,マスタ!$D:$E,2,FALSE))</f>
        <v/>
      </c>
      <c r="C386" s="277"/>
      <c r="D386" s="278"/>
      <c r="E386" s="6"/>
      <c r="F386" s="279"/>
      <c r="G386" s="280"/>
      <c r="H386" s="279"/>
      <c r="I386" s="281"/>
      <c r="J386" s="281"/>
      <c r="K386" s="280"/>
      <c r="L386" s="279"/>
      <c r="M386" s="281"/>
      <c r="N386" s="280"/>
      <c r="O386" s="282"/>
      <c r="P386" s="283"/>
      <c r="Q386" s="109"/>
      <c r="R386" s="282"/>
      <c r="S386" s="283"/>
      <c r="T386" s="284" t="str">
        <f t="shared" si="17"/>
        <v/>
      </c>
      <c r="U386" s="285"/>
      <c r="V386" s="286"/>
      <c r="W386" s="287"/>
      <c r="X386" s="87" t="str">
        <f>IF(ISERROR(VLOOKUP(E386,マスタ!$H:$I,2,FALSE)),"",VLOOKUP(E386,マスタ!$H:$I,2,FALSE))</f>
        <v/>
      </c>
      <c r="Y386" s="87" t="e">
        <f t="shared" si="0"/>
        <v>#VALUE!</v>
      </c>
      <c r="Z386" s="87" t="e">
        <f t="shared" si="18"/>
        <v>#VALUE!</v>
      </c>
    </row>
    <row r="387" spans="1:26" ht="20.100000000000001" hidden="1" customHeight="1">
      <c r="A387" s="8"/>
      <c r="B387" s="97" t="str">
        <f>IF(ISERROR(VLOOKUP(C387,マスタ!$D:$E,2,FALSE)),"",VLOOKUP(C387,マスタ!$D:$E,2,FALSE))</f>
        <v/>
      </c>
      <c r="C387" s="277"/>
      <c r="D387" s="278"/>
      <c r="E387" s="6"/>
      <c r="F387" s="279"/>
      <c r="G387" s="280"/>
      <c r="H387" s="279"/>
      <c r="I387" s="281"/>
      <c r="J387" s="281"/>
      <c r="K387" s="280"/>
      <c r="L387" s="279"/>
      <c r="M387" s="281"/>
      <c r="N387" s="280"/>
      <c r="O387" s="282"/>
      <c r="P387" s="283"/>
      <c r="Q387" s="109"/>
      <c r="R387" s="282"/>
      <c r="S387" s="283"/>
      <c r="T387" s="284" t="str">
        <f t="shared" si="17"/>
        <v/>
      </c>
      <c r="U387" s="285"/>
      <c r="V387" s="286"/>
      <c r="W387" s="287"/>
      <c r="X387" s="87" t="str">
        <f>IF(ISERROR(VLOOKUP(E387,マスタ!$H:$I,2,FALSE)),"",VLOOKUP(E387,マスタ!$H:$I,2,FALSE))</f>
        <v/>
      </c>
      <c r="Y387" s="87" t="e">
        <f t="shared" si="0"/>
        <v>#VALUE!</v>
      </c>
      <c r="Z387" s="87" t="e">
        <f t="shared" si="18"/>
        <v>#VALUE!</v>
      </c>
    </row>
    <row r="388" spans="1:26" ht="20.100000000000001" hidden="1" customHeight="1">
      <c r="A388" s="8"/>
      <c r="B388" s="97" t="str">
        <f>IF(ISERROR(VLOOKUP(C388,マスタ!$D:$E,2,FALSE)),"",VLOOKUP(C388,マスタ!$D:$E,2,FALSE))</f>
        <v/>
      </c>
      <c r="C388" s="277"/>
      <c r="D388" s="278"/>
      <c r="E388" s="6"/>
      <c r="F388" s="279"/>
      <c r="G388" s="280"/>
      <c r="H388" s="279"/>
      <c r="I388" s="281"/>
      <c r="J388" s="281"/>
      <c r="K388" s="280"/>
      <c r="L388" s="279"/>
      <c r="M388" s="281"/>
      <c r="N388" s="280"/>
      <c r="O388" s="282"/>
      <c r="P388" s="283"/>
      <c r="Q388" s="109"/>
      <c r="R388" s="282"/>
      <c r="S388" s="283"/>
      <c r="T388" s="284" t="str">
        <f t="shared" si="17"/>
        <v/>
      </c>
      <c r="U388" s="285"/>
      <c r="V388" s="286"/>
      <c r="W388" s="287"/>
      <c r="X388" s="87" t="str">
        <f>IF(ISERROR(VLOOKUP(E388,マスタ!$H:$I,2,FALSE)),"",VLOOKUP(E388,マスタ!$H:$I,2,FALSE))</f>
        <v/>
      </c>
      <c r="Y388" s="87" t="e">
        <f t="shared" si="0"/>
        <v>#VALUE!</v>
      </c>
      <c r="Z388" s="87" t="e">
        <f t="shared" si="18"/>
        <v>#VALUE!</v>
      </c>
    </row>
    <row r="389" spans="1:26" ht="20.100000000000001" hidden="1" customHeight="1">
      <c r="A389" s="8"/>
      <c r="B389" s="97" t="str">
        <f>IF(ISERROR(VLOOKUP(C389,マスタ!$D:$E,2,FALSE)),"",VLOOKUP(C389,マスタ!$D:$E,2,FALSE))</f>
        <v/>
      </c>
      <c r="C389" s="277"/>
      <c r="D389" s="278"/>
      <c r="E389" s="6"/>
      <c r="F389" s="279"/>
      <c r="G389" s="280"/>
      <c r="H389" s="279"/>
      <c r="I389" s="281"/>
      <c r="J389" s="281"/>
      <c r="K389" s="280"/>
      <c r="L389" s="279"/>
      <c r="M389" s="281"/>
      <c r="N389" s="280"/>
      <c r="O389" s="282"/>
      <c r="P389" s="283"/>
      <c r="Q389" s="109"/>
      <c r="R389" s="282"/>
      <c r="S389" s="283"/>
      <c r="T389" s="284" t="str">
        <f t="shared" si="17"/>
        <v/>
      </c>
      <c r="U389" s="285"/>
      <c r="V389" s="286"/>
      <c r="W389" s="287"/>
      <c r="X389" s="87" t="str">
        <f>IF(ISERROR(VLOOKUP(E389,マスタ!$H:$I,2,FALSE)),"",VLOOKUP(E389,マスタ!$H:$I,2,FALSE))</f>
        <v/>
      </c>
      <c r="Y389" s="87" t="e">
        <f t="shared" si="0"/>
        <v>#VALUE!</v>
      </c>
      <c r="Z389" s="87" t="e">
        <f t="shared" si="18"/>
        <v>#VALUE!</v>
      </c>
    </row>
    <row r="390" spans="1:26" ht="20.100000000000001" hidden="1" customHeight="1">
      <c r="A390" s="8"/>
      <c r="B390" s="97" t="str">
        <f>IF(ISERROR(VLOOKUP(C390,マスタ!$D:$E,2,FALSE)),"",VLOOKUP(C390,マスタ!$D:$E,2,FALSE))</f>
        <v/>
      </c>
      <c r="C390" s="277"/>
      <c r="D390" s="278"/>
      <c r="E390" s="6"/>
      <c r="F390" s="279"/>
      <c r="G390" s="280"/>
      <c r="H390" s="279"/>
      <c r="I390" s="281"/>
      <c r="J390" s="281"/>
      <c r="K390" s="280"/>
      <c r="L390" s="279"/>
      <c r="M390" s="281"/>
      <c r="N390" s="280"/>
      <c r="O390" s="282"/>
      <c r="P390" s="283"/>
      <c r="Q390" s="109"/>
      <c r="R390" s="282"/>
      <c r="S390" s="283"/>
      <c r="T390" s="284" t="str">
        <f t="shared" si="17"/>
        <v/>
      </c>
      <c r="U390" s="285"/>
      <c r="V390" s="286"/>
      <c r="W390" s="287"/>
      <c r="X390" s="87" t="str">
        <f>IF(ISERROR(VLOOKUP(E390,マスタ!$H:$I,2,FALSE)),"",VLOOKUP(E390,マスタ!$H:$I,2,FALSE))</f>
        <v/>
      </c>
      <c r="Y390" s="87" t="e">
        <f t="shared" si="0"/>
        <v>#VALUE!</v>
      </c>
      <c r="Z390" s="87" t="e">
        <f t="shared" si="18"/>
        <v>#VALUE!</v>
      </c>
    </row>
    <row r="391" spans="1:26" ht="20.100000000000001" hidden="1" customHeight="1">
      <c r="A391" s="8"/>
      <c r="B391" s="97" t="str">
        <f>IF(ISERROR(VLOOKUP(C391,マスタ!$D:$E,2,FALSE)),"",VLOOKUP(C391,マスタ!$D:$E,2,FALSE))</f>
        <v/>
      </c>
      <c r="C391" s="277"/>
      <c r="D391" s="278"/>
      <c r="E391" s="6"/>
      <c r="F391" s="279"/>
      <c r="G391" s="280"/>
      <c r="H391" s="279"/>
      <c r="I391" s="281"/>
      <c r="J391" s="281"/>
      <c r="K391" s="280"/>
      <c r="L391" s="279"/>
      <c r="M391" s="281"/>
      <c r="N391" s="280"/>
      <c r="O391" s="282"/>
      <c r="P391" s="283"/>
      <c r="Q391" s="109"/>
      <c r="R391" s="282"/>
      <c r="S391" s="283"/>
      <c r="T391" s="284" t="str">
        <f t="shared" si="17"/>
        <v/>
      </c>
      <c r="U391" s="285"/>
      <c r="V391" s="286"/>
      <c r="W391" s="287"/>
      <c r="X391" s="87" t="str">
        <f>IF(ISERROR(VLOOKUP(E391,マスタ!$H:$I,2,FALSE)),"",VLOOKUP(E391,マスタ!$H:$I,2,FALSE))</f>
        <v/>
      </c>
      <c r="Y391" s="87" t="e">
        <f t="shared" si="0"/>
        <v>#VALUE!</v>
      </c>
      <c r="Z391" s="87" t="e">
        <f t="shared" si="18"/>
        <v>#VALUE!</v>
      </c>
    </row>
    <row r="392" spans="1:26" ht="20.100000000000001" hidden="1" customHeight="1">
      <c r="A392" s="8"/>
      <c r="B392" s="97" t="str">
        <f>IF(ISERROR(VLOOKUP(C392,マスタ!$D:$E,2,FALSE)),"",VLOOKUP(C392,マスタ!$D:$E,2,FALSE))</f>
        <v/>
      </c>
      <c r="C392" s="277"/>
      <c r="D392" s="278"/>
      <c r="E392" s="6"/>
      <c r="F392" s="279"/>
      <c r="G392" s="280"/>
      <c r="H392" s="279"/>
      <c r="I392" s="281"/>
      <c r="J392" s="281"/>
      <c r="K392" s="280"/>
      <c r="L392" s="279"/>
      <c r="M392" s="281"/>
      <c r="N392" s="280"/>
      <c r="O392" s="282"/>
      <c r="P392" s="283"/>
      <c r="Q392" s="109"/>
      <c r="R392" s="282"/>
      <c r="S392" s="283"/>
      <c r="T392" s="284" t="str">
        <f t="shared" si="17"/>
        <v/>
      </c>
      <c r="U392" s="285"/>
      <c r="V392" s="286"/>
      <c r="W392" s="287"/>
      <c r="X392" s="87" t="str">
        <f>IF(ISERROR(VLOOKUP(E392,マスタ!$H:$I,2,FALSE)),"",VLOOKUP(E392,マスタ!$H:$I,2,FALSE))</f>
        <v/>
      </c>
      <c r="Y392" s="87" t="e">
        <f t="shared" si="0"/>
        <v>#VALUE!</v>
      </c>
      <c r="Z392" s="87" t="e">
        <f t="shared" si="18"/>
        <v>#VALUE!</v>
      </c>
    </row>
    <row r="393" spans="1:26" ht="20.100000000000001" hidden="1" customHeight="1">
      <c r="A393" s="8"/>
      <c r="B393" s="97" t="str">
        <f>IF(ISERROR(VLOOKUP(C393,マスタ!$D:$E,2,FALSE)),"",VLOOKUP(C393,マスタ!$D:$E,2,FALSE))</f>
        <v/>
      </c>
      <c r="C393" s="277"/>
      <c r="D393" s="278"/>
      <c r="E393" s="6"/>
      <c r="F393" s="279"/>
      <c r="G393" s="280"/>
      <c r="H393" s="279"/>
      <c r="I393" s="281"/>
      <c r="J393" s="281"/>
      <c r="K393" s="280"/>
      <c r="L393" s="279"/>
      <c r="M393" s="281"/>
      <c r="N393" s="280"/>
      <c r="O393" s="282"/>
      <c r="P393" s="283"/>
      <c r="Q393" s="109"/>
      <c r="R393" s="282"/>
      <c r="S393" s="283"/>
      <c r="T393" s="284" t="str">
        <f t="shared" si="17"/>
        <v/>
      </c>
      <c r="U393" s="285"/>
      <c r="V393" s="286"/>
      <c r="W393" s="287"/>
      <c r="X393" s="87" t="str">
        <f>IF(ISERROR(VLOOKUP(E393,マスタ!$H:$I,2,FALSE)),"",VLOOKUP(E393,マスタ!$H:$I,2,FALSE))</f>
        <v/>
      </c>
      <c r="Y393" s="87" t="e">
        <f t="shared" si="0"/>
        <v>#VALUE!</v>
      </c>
      <c r="Z393" s="87" t="e">
        <f t="shared" si="18"/>
        <v>#VALUE!</v>
      </c>
    </row>
    <row r="394" spans="1:26" ht="20.100000000000001" hidden="1" customHeight="1">
      <c r="A394" s="8"/>
      <c r="B394" s="97" t="str">
        <f>IF(ISERROR(VLOOKUP(C394,マスタ!$D:$E,2,FALSE)),"",VLOOKUP(C394,マスタ!$D:$E,2,FALSE))</f>
        <v/>
      </c>
      <c r="C394" s="277"/>
      <c r="D394" s="278"/>
      <c r="E394" s="6"/>
      <c r="F394" s="279"/>
      <c r="G394" s="280"/>
      <c r="H394" s="279"/>
      <c r="I394" s="281"/>
      <c r="J394" s="281"/>
      <c r="K394" s="280"/>
      <c r="L394" s="279"/>
      <c r="M394" s="281"/>
      <c r="N394" s="280"/>
      <c r="O394" s="282"/>
      <c r="P394" s="283"/>
      <c r="Q394" s="109"/>
      <c r="R394" s="282"/>
      <c r="S394" s="283"/>
      <c r="T394" s="284" t="str">
        <f t="shared" si="17"/>
        <v/>
      </c>
      <c r="U394" s="285"/>
      <c r="V394" s="286"/>
      <c r="W394" s="287"/>
      <c r="X394" s="87" t="str">
        <f>IF(ISERROR(VLOOKUP(E394,マスタ!$H:$I,2,FALSE)),"",VLOOKUP(E394,マスタ!$H:$I,2,FALSE))</f>
        <v/>
      </c>
      <c r="Y394" s="87" t="e">
        <f t="shared" si="0"/>
        <v>#VALUE!</v>
      </c>
      <c r="Z394" s="87" t="e">
        <f t="shared" si="18"/>
        <v>#VALUE!</v>
      </c>
    </row>
    <row r="395" spans="1:26" ht="20.100000000000001" hidden="1" customHeight="1">
      <c r="A395" s="8"/>
      <c r="B395" s="97" t="str">
        <f>IF(ISERROR(VLOOKUP(C395,マスタ!$D:$E,2,FALSE)),"",VLOOKUP(C395,マスタ!$D:$E,2,FALSE))</f>
        <v/>
      </c>
      <c r="C395" s="277"/>
      <c r="D395" s="278"/>
      <c r="E395" s="6"/>
      <c r="F395" s="279"/>
      <c r="G395" s="280"/>
      <c r="H395" s="279"/>
      <c r="I395" s="281"/>
      <c r="J395" s="281"/>
      <c r="K395" s="280"/>
      <c r="L395" s="279"/>
      <c r="M395" s="281"/>
      <c r="N395" s="280"/>
      <c r="O395" s="282"/>
      <c r="P395" s="283"/>
      <c r="Q395" s="109"/>
      <c r="R395" s="282"/>
      <c r="S395" s="283"/>
      <c r="T395" s="284" t="str">
        <f t="shared" si="17"/>
        <v/>
      </c>
      <c r="U395" s="285"/>
      <c r="V395" s="286"/>
      <c r="W395" s="287"/>
      <c r="X395" s="87" t="str">
        <f>IF(ISERROR(VLOOKUP(E395,マスタ!$H:$I,2,FALSE)),"",VLOOKUP(E395,マスタ!$H:$I,2,FALSE))</f>
        <v/>
      </c>
      <c r="Y395" s="87" t="e">
        <f t="shared" si="0"/>
        <v>#VALUE!</v>
      </c>
      <c r="Z395" s="87" t="e">
        <f t="shared" si="18"/>
        <v>#VALUE!</v>
      </c>
    </row>
    <row r="396" spans="1:26" ht="20.100000000000001" hidden="1" customHeight="1">
      <c r="A396" s="8"/>
      <c r="B396" s="97" t="str">
        <f>IF(ISERROR(VLOOKUP(C396,マスタ!$D:$E,2,FALSE)),"",VLOOKUP(C396,マスタ!$D:$E,2,FALSE))</f>
        <v/>
      </c>
      <c r="C396" s="277"/>
      <c r="D396" s="278"/>
      <c r="E396" s="6"/>
      <c r="F396" s="279"/>
      <c r="G396" s="280"/>
      <c r="H396" s="279"/>
      <c r="I396" s="281"/>
      <c r="J396" s="281"/>
      <c r="K396" s="280"/>
      <c r="L396" s="279"/>
      <c r="M396" s="281"/>
      <c r="N396" s="280"/>
      <c r="O396" s="282"/>
      <c r="P396" s="283"/>
      <c r="Q396" s="109"/>
      <c r="R396" s="282"/>
      <c r="S396" s="283"/>
      <c r="T396" s="284" t="str">
        <f t="shared" si="17"/>
        <v/>
      </c>
      <c r="U396" s="285"/>
      <c r="V396" s="286"/>
      <c r="W396" s="287"/>
      <c r="X396" s="87" t="str">
        <f>IF(ISERROR(VLOOKUP(E396,マスタ!$H:$I,2,FALSE)),"",VLOOKUP(E396,マスタ!$H:$I,2,FALSE))</f>
        <v/>
      </c>
      <c r="Y396" s="87" t="e">
        <f t="shared" si="0"/>
        <v>#VALUE!</v>
      </c>
      <c r="Z396" s="87" t="e">
        <f t="shared" si="18"/>
        <v>#VALUE!</v>
      </c>
    </row>
    <row r="397" spans="1:26" ht="20.100000000000001" hidden="1" customHeight="1">
      <c r="A397" s="8"/>
      <c r="B397" s="97" t="str">
        <f>IF(ISERROR(VLOOKUP(C397,マスタ!$D:$E,2,FALSE)),"",VLOOKUP(C397,マスタ!$D:$E,2,FALSE))</f>
        <v/>
      </c>
      <c r="C397" s="277"/>
      <c r="D397" s="278"/>
      <c r="E397" s="6"/>
      <c r="F397" s="279"/>
      <c r="G397" s="280"/>
      <c r="H397" s="279"/>
      <c r="I397" s="281"/>
      <c r="J397" s="281"/>
      <c r="K397" s="280"/>
      <c r="L397" s="279"/>
      <c r="M397" s="281"/>
      <c r="N397" s="280"/>
      <c r="O397" s="282"/>
      <c r="P397" s="283"/>
      <c r="Q397" s="109"/>
      <c r="R397" s="282"/>
      <c r="S397" s="283"/>
      <c r="T397" s="284" t="str">
        <f t="shared" si="17"/>
        <v/>
      </c>
      <c r="U397" s="285"/>
      <c r="V397" s="286"/>
      <c r="W397" s="287"/>
      <c r="X397" s="87" t="str">
        <f>IF(ISERROR(VLOOKUP(E397,マスタ!$H:$I,2,FALSE)),"",VLOOKUP(E397,マスタ!$H:$I,2,FALSE))</f>
        <v/>
      </c>
      <c r="Y397" s="87" t="e">
        <f t="shared" si="0"/>
        <v>#VALUE!</v>
      </c>
      <c r="Z397" s="87" t="e">
        <f t="shared" si="18"/>
        <v>#VALUE!</v>
      </c>
    </row>
    <row r="398" spans="1:26" ht="20.100000000000001" hidden="1" customHeight="1">
      <c r="A398" s="8"/>
      <c r="B398" s="97" t="str">
        <f>IF(ISERROR(VLOOKUP(C398,マスタ!$D:$E,2,FALSE)),"",VLOOKUP(C398,マスタ!$D:$E,2,FALSE))</f>
        <v/>
      </c>
      <c r="C398" s="277"/>
      <c r="D398" s="278"/>
      <c r="E398" s="6"/>
      <c r="F398" s="279"/>
      <c r="G398" s="280"/>
      <c r="H398" s="279"/>
      <c r="I398" s="281"/>
      <c r="J398" s="281"/>
      <c r="K398" s="280"/>
      <c r="L398" s="279"/>
      <c r="M398" s="281"/>
      <c r="N398" s="280"/>
      <c r="O398" s="282"/>
      <c r="P398" s="283"/>
      <c r="Q398" s="109"/>
      <c r="R398" s="282"/>
      <c r="S398" s="283"/>
      <c r="T398" s="284" t="str">
        <f t="shared" si="17"/>
        <v/>
      </c>
      <c r="U398" s="285"/>
      <c r="V398" s="286"/>
      <c r="W398" s="287"/>
      <c r="X398" s="87" t="str">
        <f>IF(ISERROR(VLOOKUP(E398,マスタ!$H:$I,2,FALSE)),"",VLOOKUP(E398,マスタ!$H:$I,2,FALSE))</f>
        <v/>
      </c>
      <c r="Y398" s="87" t="e">
        <f t="shared" si="0"/>
        <v>#VALUE!</v>
      </c>
      <c r="Z398" s="87" t="e">
        <f t="shared" si="18"/>
        <v>#VALUE!</v>
      </c>
    </row>
    <row r="399" spans="1:26" ht="20.100000000000001" hidden="1" customHeight="1">
      <c r="A399" s="8"/>
      <c r="B399" s="97" t="str">
        <f>IF(ISERROR(VLOOKUP(C399,マスタ!$D:$E,2,FALSE)),"",VLOOKUP(C399,マスタ!$D:$E,2,FALSE))</f>
        <v/>
      </c>
      <c r="C399" s="277"/>
      <c r="D399" s="278"/>
      <c r="E399" s="6"/>
      <c r="F399" s="279"/>
      <c r="G399" s="280"/>
      <c r="H399" s="279"/>
      <c r="I399" s="281"/>
      <c r="J399" s="281"/>
      <c r="K399" s="280"/>
      <c r="L399" s="279"/>
      <c r="M399" s="281"/>
      <c r="N399" s="280"/>
      <c r="O399" s="282"/>
      <c r="P399" s="283"/>
      <c r="Q399" s="109"/>
      <c r="R399" s="282"/>
      <c r="S399" s="283"/>
      <c r="T399" s="284" t="str">
        <f t="shared" si="17"/>
        <v/>
      </c>
      <c r="U399" s="285"/>
      <c r="V399" s="286"/>
      <c r="W399" s="287"/>
      <c r="X399" s="87" t="str">
        <f>IF(ISERROR(VLOOKUP(E399,マスタ!$H:$I,2,FALSE)),"",VLOOKUP(E399,マスタ!$H:$I,2,FALSE))</f>
        <v/>
      </c>
      <c r="Y399" s="87" t="e">
        <f t="shared" si="0"/>
        <v>#VALUE!</v>
      </c>
      <c r="Z399" s="87" t="e">
        <f t="shared" si="18"/>
        <v>#VALUE!</v>
      </c>
    </row>
    <row r="400" spans="1:26" ht="20.100000000000001" hidden="1" customHeight="1">
      <c r="A400" s="8"/>
      <c r="B400" s="97" t="str">
        <f>IF(ISERROR(VLOOKUP(C400,マスタ!$D:$E,2,FALSE)),"",VLOOKUP(C400,マスタ!$D:$E,2,FALSE))</f>
        <v/>
      </c>
      <c r="C400" s="277"/>
      <c r="D400" s="278"/>
      <c r="E400" s="6"/>
      <c r="F400" s="279"/>
      <c r="G400" s="280"/>
      <c r="H400" s="279"/>
      <c r="I400" s="281"/>
      <c r="J400" s="281"/>
      <c r="K400" s="280"/>
      <c r="L400" s="279"/>
      <c r="M400" s="281"/>
      <c r="N400" s="280"/>
      <c r="O400" s="282"/>
      <c r="P400" s="283"/>
      <c r="Q400" s="109"/>
      <c r="R400" s="282"/>
      <c r="S400" s="283"/>
      <c r="T400" s="284" t="str">
        <f t="shared" si="17"/>
        <v/>
      </c>
      <c r="U400" s="285"/>
      <c r="V400" s="286"/>
      <c r="W400" s="287"/>
      <c r="X400" s="87" t="str">
        <f>IF(ISERROR(VLOOKUP(E400,マスタ!$H:$I,2,FALSE)),"",VLOOKUP(E400,マスタ!$H:$I,2,FALSE))</f>
        <v/>
      </c>
      <c r="Y400" s="87" t="e">
        <f t="shared" si="0"/>
        <v>#VALUE!</v>
      </c>
      <c r="Z400" s="87" t="e">
        <f t="shared" si="18"/>
        <v>#VALUE!</v>
      </c>
    </row>
    <row r="401" spans="1:26" ht="20.100000000000001" hidden="1" customHeight="1">
      <c r="A401" s="8"/>
      <c r="B401" s="97" t="str">
        <f>IF(ISERROR(VLOOKUP(C401,マスタ!$D:$E,2,FALSE)),"",VLOOKUP(C401,マスタ!$D:$E,2,FALSE))</f>
        <v/>
      </c>
      <c r="C401" s="277"/>
      <c r="D401" s="278"/>
      <c r="E401" s="6"/>
      <c r="F401" s="279"/>
      <c r="G401" s="280"/>
      <c r="H401" s="279"/>
      <c r="I401" s="281"/>
      <c r="J401" s="281"/>
      <c r="K401" s="280"/>
      <c r="L401" s="279"/>
      <c r="M401" s="281"/>
      <c r="N401" s="280"/>
      <c r="O401" s="282"/>
      <c r="P401" s="283"/>
      <c r="Q401" s="109"/>
      <c r="R401" s="282"/>
      <c r="S401" s="283"/>
      <c r="T401" s="284" t="str">
        <f t="shared" si="17"/>
        <v/>
      </c>
      <c r="U401" s="285"/>
      <c r="V401" s="286"/>
      <c r="W401" s="287"/>
      <c r="X401" s="87" t="str">
        <f>IF(ISERROR(VLOOKUP(E401,マスタ!$H:$I,2,FALSE)),"",VLOOKUP(E401,マスタ!$H:$I,2,FALSE))</f>
        <v/>
      </c>
      <c r="Y401" s="87" t="e">
        <f t="shared" si="0"/>
        <v>#VALUE!</v>
      </c>
      <c r="Z401" s="87" t="e">
        <f t="shared" si="18"/>
        <v>#VALUE!</v>
      </c>
    </row>
    <row r="402" spans="1:26" ht="20.100000000000001" hidden="1" customHeight="1">
      <c r="A402" s="8"/>
      <c r="B402" s="97" t="str">
        <f>IF(ISERROR(VLOOKUP(C402,マスタ!$D:$E,2,FALSE)),"",VLOOKUP(C402,マスタ!$D:$E,2,FALSE))</f>
        <v/>
      </c>
      <c r="C402" s="277"/>
      <c r="D402" s="278"/>
      <c r="E402" s="6"/>
      <c r="F402" s="279"/>
      <c r="G402" s="280"/>
      <c r="H402" s="279"/>
      <c r="I402" s="281"/>
      <c r="J402" s="281"/>
      <c r="K402" s="280"/>
      <c r="L402" s="279"/>
      <c r="M402" s="281"/>
      <c r="N402" s="280"/>
      <c r="O402" s="282"/>
      <c r="P402" s="283"/>
      <c r="Q402" s="109"/>
      <c r="R402" s="282"/>
      <c r="S402" s="283"/>
      <c r="T402" s="284" t="str">
        <f t="shared" si="17"/>
        <v/>
      </c>
      <c r="U402" s="285"/>
      <c r="V402" s="286"/>
      <c r="W402" s="287"/>
      <c r="X402" s="87" t="str">
        <f>IF(ISERROR(VLOOKUP(E402,マスタ!$H:$I,2,FALSE)),"",VLOOKUP(E402,マスタ!$H:$I,2,FALSE))</f>
        <v/>
      </c>
      <c r="Y402" s="87" t="e">
        <f t="shared" si="0"/>
        <v>#VALUE!</v>
      </c>
      <c r="Z402" s="87" t="e">
        <f t="shared" si="18"/>
        <v>#VALUE!</v>
      </c>
    </row>
    <row r="403" spans="1:26" ht="20.100000000000001" hidden="1" customHeight="1">
      <c r="A403" s="8"/>
      <c r="B403" s="97" t="str">
        <f>IF(ISERROR(VLOOKUP(C403,マスタ!$D:$E,2,FALSE)),"",VLOOKUP(C403,マスタ!$D:$E,2,FALSE))</f>
        <v/>
      </c>
      <c r="C403" s="277"/>
      <c r="D403" s="278"/>
      <c r="E403" s="6"/>
      <c r="F403" s="279"/>
      <c r="G403" s="280"/>
      <c r="H403" s="279"/>
      <c r="I403" s="281"/>
      <c r="J403" s="281"/>
      <c r="K403" s="280"/>
      <c r="L403" s="279"/>
      <c r="M403" s="281"/>
      <c r="N403" s="280"/>
      <c r="O403" s="282"/>
      <c r="P403" s="283"/>
      <c r="Q403" s="109"/>
      <c r="R403" s="282"/>
      <c r="S403" s="283"/>
      <c r="T403" s="284" t="str">
        <f t="shared" si="17"/>
        <v/>
      </c>
      <c r="U403" s="285"/>
      <c r="V403" s="286"/>
      <c r="W403" s="287"/>
      <c r="X403" s="87" t="str">
        <f>IF(ISERROR(VLOOKUP(E403,マスタ!$H:$I,2,FALSE)),"",VLOOKUP(E403,マスタ!$H:$I,2,FALSE))</f>
        <v/>
      </c>
      <c r="Y403" s="87" t="e">
        <f t="shared" si="0"/>
        <v>#VALUE!</v>
      </c>
      <c r="Z403" s="87" t="e">
        <f t="shared" si="18"/>
        <v>#VALUE!</v>
      </c>
    </row>
    <row r="404" spans="1:26" ht="20.100000000000001" hidden="1" customHeight="1">
      <c r="A404" s="8"/>
      <c r="B404" s="97" t="str">
        <f>IF(ISERROR(VLOOKUP(C404,マスタ!$D:$E,2,FALSE)),"",VLOOKUP(C404,マスタ!$D:$E,2,FALSE))</f>
        <v/>
      </c>
      <c r="C404" s="277"/>
      <c r="D404" s="278"/>
      <c r="E404" s="6"/>
      <c r="F404" s="279"/>
      <c r="G404" s="280"/>
      <c r="H404" s="279"/>
      <c r="I404" s="281"/>
      <c r="J404" s="281"/>
      <c r="K404" s="280"/>
      <c r="L404" s="279"/>
      <c r="M404" s="281"/>
      <c r="N404" s="280"/>
      <c r="O404" s="282"/>
      <c r="P404" s="283"/>
      <c r="Q404" s="109"/>
      <c r="R404" s="282"/>
      <c r="S404" s="283"/>
      <c r="T404" s="284" t="str">
        <f t="shared" si="17"/>
        <v/>
      </c>
      <c r="U404" s="285"/>
      <c r="V404" s="286"/>
      <c r="W404" s="287"/>
      <c r="X404" s="87" t="str">
        <f>IF(ISERROR(VLOOKUP(E404,マスタ!$H:$I,2,FALSE)),"",VLOOKUP(E404,マスタ!$H:$I,2,FALSE))</f>
        <v/>
      </c>
      <c r="Y404" s="87" t="e">
        <f t="shared" si="0"/>
        <v>#VALUE!</v>
      </c>
      <c r="Z404" s="87" t="e">
        <f t="shared" si="18"/>
        <v>#VALUE!</v>
      </c>
    </row>
    <row r="405" spans="1:26" ht="20.100000000000001" hidden="1" customHeight="1">
      <c r="A405" s="8"/>
      <c r="B405" s="97" t="str">
        <f>IF(ISERROR(VLOOKUP(C405,マスタ!$D:$E,2,FALSE)),"",VLOOKUP(C405,マスタ!$D:$E,2,FALSE))</f>
        <v/>
      </c>
      <c r="C405" s="277"/>
      <c r="D405" s="278"/>
      <c r="E405" s="6"/>
      <c r="F405" s="279"/>
      <c r="G405" s="280"/>
      <c r="H405" s="279"/>
      <c r="I405" s="281"/>
      <c r="J405" s="281"/>
      <c r="K405" s="280"/>
      <c r="L405" s="279"/>
      <c r="M405" s="281"/>
      <c r="N405" s="280"/>
      <c r="O405" s="282"/>
      <c r="P405" s="283"/>
      <c r="Q405" s="109"/>
      <c r="R405" s="282"/>
      <c r="S405" s="283"/>
      <c r="T405" s="284" t="str">
        <f t="shared" si="17"/>
        <v/>
      </c>
      <c r="U405" s="285"/>
      <c r="V405" s="286"/>
      <c r="W405" s="287"/>
      <c r="X405" s="87" t="str">
        <f>IF(ISERROR(VLOOKUP(E405,マスタ!$H:$I,2,FALSE)),"",VLOOKUP(E405,マスタ!$H:$I,2,FALSE))</f>
        <v/>
      </c>
      <c r="Y405" s="87" t="e">
        <f t="shared" si="0"/>
        <v>#VALUE!</v>
      </c>
      <c r="Z405" s="87" t="e">
        <f t="shared" si="18"/>
        <v>#VALUE!</v>
      </c>
    </row>
    <row r="406" spans="1:26" ht="20.100000000000001" hidden="1" customHeight="1">
      <c r="A406" s="8"/>
      <c r="B406" s="97" t="str">
        <f>IF(ISERROR(VLOOKUP(C406,マスタ!$D:$E,2,FALSE)),"",VLOOKUP(C406,マスタ!$D:$E,2,FALSE))</f>
        <v/>
      </c>
      <c r="C406" s="277"/>
      <c r="D406" s="278"/>
      <c r="E406" s="6"/>
      <c r="F406" s="279"/>
      <c r="G406" s="280"/>
      <c r="H406" s="279"/>
      <c r="I406" s="281"/>
      <c r="J406" s="281"/>
      <c r="K406" s="280"/>
      <c r="L406" s="279"/>
      <c r="M406" s="281"/>
      <c r="N406" s="280"/>
      <c r="O406" s="282"/>
      <c r="P406" s="283"/>
      <c r="Q406" s="109"/>
      <c r="R406" s="282"/>
      <c r="S406" s="283"/>
      <c r="T406" s="284" t="str">
        <f t="shared" si="17"/>
        <v/>
      </c>
      <c r="U406" s="285"/>
      <c r="V406" s="286"/>
      <c r="W406" s="287"/>
      <c r="X406" s="87" t="str">
        <f>IF(ISERROR(VLOOKUP(E406,マスタ!$H:$I,2,FALSE)),"",VLOOKUP(E406,マスタ!$H:$I,2,FALSE))</f>
        <v/>
      </c>
      <c r="Y406" s="87" t="e">
        <f t="shared" si="0"/>
        <v>#VALUE!</v>
      </c>
      <c r="Z406" s="87" t="e">
        <f t="shared" si="18"/>
        <v>#VALUE!</v>
      </c>
    </row>
    <row r="407" spans="1:26" ht="20.100000000000001" hidden="1" customHeight="1">
      <c r="A407" s="8"/>
      <c r="B407" s="97" t="str">
        <f>IF(ISERROR(VLOOKUP(C407,マスタ!$D:$E,2,FALSE)),"",VLOOKUP(C407,マスタ!$D:$E,2,FALSE))</f>
        <v/>
      </c>
      <c r="C407" s="277"/>
      <c r="D407" s="278"/>
      <c r="E407" s="6"/>
      <c r="F407" s="279"/>
      <c r="G407" s="280"/>
      <c r="H407" s="279"/>
      <c r="I407" s="281"/>
      <c r="J407" s="281"/>
      <c r="K407" s="280"/>
      <c r="L407" s="279"/>
      <c r="M407" s="281"/>
      <c r="N407" s="280"/>
      <c r="O407" s="282"/>
      <c r="P407" s="283"/>
      <c r="Q407" s="109"/>
      <c r="R407" s="282"/>
      <c r="S407" s="283"/>
      <c r="T407" s="284" t="str">
        <f t="shared" si="17"/>
        <v/>
      </c>
      <c r="U407" s="285"/>
      <c r="V407" s="286"/>
      <c r="W407" s="287"/>
      <c r="X407" s="87" t="str">
        <f>IF(ISERROR(VLOOKUP(E407,マスタ!$H:$I,2,FALSE)),"",VLOOKUP(E407,マスタ!$H:$I,2,FALSE))</f>
        <v/>
      </c>
      <c r="Y407" s="87" t="e">
        <f t="shared" si="0"/>
        <v>#VALUE!</v>
      </c>
      <c r="Z407" s="87" t="e">
        <f t="shared" si="18"/>
        <v>#VALUE!</v>
      </c>
    </row>
    <row r="408" spans="1:26" ht="20.100000000000001" hidden="1" customHeight="1">
      <c r="A408" s="8"/>
      <c r="B408" s="97" t="str">
        <f>IF(ISERROR(VLOOKUP(C408,マスタ!$D:$E,2,FALSE)),"",VLOOKUP(C408,マスタ!$D:$E,2,FALSE))</f>
        <v/>
      </c>
      <c r="C408" s="277"/>
      <c r="D408" s="278"/>
      <c r="E408" s="6"/>
      <c r="F408" s="279"/>
      <c r="G408" s="280"/>
      <c r="H408" s="279"/>
      <c r="I408" s="281"/>
      <c r="J408" s="281"/>
      <c r="K408" s="280"/>
      <c r="L408" s="279"/>
      <c r="M408" s="281"/>
      <c r="N408" s="280"/>
      <c r="O408" s="282"/>
      <c r="P408" s="283"/>
      <c r="Q408" s="109"/>
      <c r="R408" s="282"/>
      <c r="S408" s="283"/>
      <c r="T408" s="284" t="str">
        <f t="shared" si="17"/>
        <v/>
      </c>
      <c r="U408" s="285"/>
      <c r="V408" s="286"/>
      <c r="W408" s="287"/>
      <c r="X408" s="87" t="str">
        <f>IF(ISERROR(VLOOKUP(E408,マスタ!$H:$I,2,FALSE)),"",VLOOKUP(E408,マスタ!$H:$I,2,FALSE))</f>
        <v/>
      </c>
      <c r="Y408" s="87" t="e">
        <f t="shared" si="0"/>
        <v>#VALUE!</v>
      </c>
      <c r="Z408" s="87" t="e">
        <f t="shared" si="18"/>
        <v>#VALUE!</v>
      </c>
    </row>
    <row r="409" spans="1:26" ht="20.100000000000001" hidden="1" customHeight="1">
      <c r="A409" s="8"/>
      <c r="B409" s="97" t="str">
        <f>IF(ISERROR(VLOOKUP(C409,マスタ!$D:$E,2,FALSE)),"",VLOOKUP(C409,マスタ!$D:$E,2,FALSE))</f>
        <v/>
      </c>
      <c r="C409" s="277"/>
      <c r="D409" s="278"/>
      <c r="E409" s="6"/>
      <c r="F409" s="279"/>
      <c r="G409" s="280"/>
      <c r="H409" s="279"/>
      <c r="I409" s="281"/>
      <c r="J409" s="281"/>
      <c r="K409" s="280"/>
      <c r="L409" s="279"/>
      <c r="M409" s="281"/>
      <c r="N409" s="280"/>
      <c r="O409" s="282"/>
      <c r="P409" s="283"/>
      <c r="Q409" s="109"/>
      <c r="R409" s="282"/>
      <c r="S409" s="283"/>
      <c r="T409" s="284" t="str">
        <f t="shared" si="17"/>
        <v/>
      </c>
      <c r="U409" s="285"/>
      <c r="V409" s="286"/>
      <c r="W409" s="287"/>
      <c r="X409" s="87" t="str">
        <f>IF(ISERROR(VLOOKUP(E409,マスタ!$H:$I,2,FALSE)),"",VLOOKUP(E409,マスタ!$H:$I,2,FALSE))</f>
        <v/>
      </c>
      <c r="Y409" s="87" t="e">
        <f t="shared" si="0"/>
        <v>#VALUE!</v>
      </c>
      <c r="Z409" s="87" t="e">
        <f t="shared" si="18"/>
        <v>#VALUE!</v>
      </c>
    </row>
    <row r="410" spans="1:26" ht="20.100000000000001" hidden="1" customHeight="1">
      <c r="A410" s="8"/>
      <c r="B410" s="97" t="str">
        <f>IF(ISERROR(VLOOKUP(C410,マスタ!$D:$E,2,FALSE)),"",VLOOKUP(C410,マスタ!$D:$E,2,FALSE))</f>
        <v/>
      </c>
      <c r="C410" s="277"/>
      <c r="D410" s="278"/>
      <c r="E410" s="6"/>
      <c r="F410" s="279"/>
      <c r="G410" s="280"/>
      <c r="H410" s="279"/>
      <c r="I410" s="281"/>
      <c r="J410" s="281"/>
      <c r="K410" s="280"/>
      <c r="L410" s="279"/>
      <c r="M410" s="281"/>
      <c r="N410" s="280"/>
      <c r="O410" s="282"/>
      <c r="P410" s="283"/>
      <c r="Q410" s="109"/>
      <c r="R410" s="282"/>
      <c r="S410" s="283"/>
      <c r="T410" s="284" t="str">
        <f t="shared" si="17"/>
        <v/>
      </c>
      <c r="U410" s="285"/>
      <c r="V410" s="286"/>
      <c r="W410" s="287"/>
      <c r="X410" s="87" t="str">
        <f>IF(ISERROR(VLOOKUP(E410,マスタ!$H:$I,2,FALSE)),"",VLOOKUP(E410,マスタ!$H:$I,2,FALSE))</f>
        <v/>
      </c>
      <c r="Y410" s="87" t="e">
        <f t="shared" si="0"/>
        <v>#VALUE!</v>
      </c>
      <c r="Z410" s="87" t="e">
        <f t="shared" si="18"/>
        <v>#VALUE!</v>
      </c>
    </row>
    <row r="411" spans="1:26" ht="20.100000000000001" hidden="1" customHeight="1">
      <c r="A411" s="8"/>
      <c r="B411" s="97" t="str">
        <f>IF(ISERROR(VLOOKUP(C411,マスタ!$D:$E,2,FALSE)),"",VLOOKUP(C411,マスタ!$D:$E,2,FALSE))</f>
        <v/>
      </c>
      <c r="C411" s="277"/>
      <c r="D411" s="278"/>
      <c r="E411" s="6"/>
      <c r="F411" s="279"/>
      <c r="G411" s="280"/>
      <c r="H411" s="279"/>
      <c r="I411" s="281"/>
      <c r="J411" s="281"/>
      <c r="K411" s="280"/>
      <c r="L411" s="279"/>
      <c r="M411" s="281"/>
      <c r="N411" s="280"/>
      <c r="O411" s="282"/>
      <c r="P411" s="283"/>
      <c r="Q411" s="109"/>
      <c r="R411" s="282"/>
      <c r="S411" s="283"/>
      <c r="T411" s="284" t="str">
        <f t="shared" si="17"/>
        <v/>
      </c>
      <c r="U411" s="285"/>
      <c r="V411" s="286"/>
      <c r="W411" s="287"/>
      <c r="X411" s="87" t="str">
        <f>IF(ISERROR(VLOOKUP(E411,マスタ!$H:$I,2,FALSE)),"",VLOOKUP(E411,マスタ!$H:$I,2,FALSE))</f>
        <v/>
      </c>
      <c r="Y411" s="87" t="e">
        <f t="shared" si="0"/>
        <v>#VALUE!</v>
      </c>
      <c r="Z411" s="87" t="e">
        <f t="shared" si="18"/>
        <v>#VALUE!</v>
      </c>
    </row>
    <row r="412" spans="1:26" ht="20.100000000000001" hidden="1" customHeight="1">
      <c r="A412" s="8"/>
      <c r="B412" s="97" t="str">
        <f>IF(ISERROR(VLOOKUP(C412,マスタ!$D:$E,2,FALSE)),"",VLOOKUP(C412,マスタ!$D:$E,2,FALSE))</f>
        <v/>
      </c>
      <c r="C412" s="277"/>
      <c r="D412" s="278"/>
      <c r="E412" s="6"/>
      <c r="F412" s="279"/>
      <c r="G412" s="280"/>
      <c r="H412" s="279"/>
      <c r="I412" s="281"/>
      <c r="J412" s="281"/>
      <c r="K412" s="280"/>
      <c r="L412" s="279"/>
      <c r="M412" s="281"/>
      <c r="N412" s="280"/>
      <c r="O412" s="282"/>
      <c r="P412" s="283"/>
      <c r="Q412" s="109"/>
      <c r="R412" s="282"/>
      <c r="S412" s="283"/>
      <c r="T412" s="284" t="str">
        <f t="shared" si="17"/>
        <v/>
      </c>
      <c r="U412" s="285"/>
      <c r="V412" s="286"/>
      <c r="W412" s="287"/>
      <c r="X412" s="87" t="str">
        <f>IF(ISERROR(VLOOKUP(E412,マスタ!$H:$I,2,FALSE)),"",VLOOKUP(E412,マスタ!$H:$I,2,FALSE))</f>
        <v/>
      </c>
      <c r="Y412" s="87" t="e">
        <f t="shared" si="0"/>
        <v>#VALUE!</v>
      </c>
      <c r="Z412" s="87" t="e">
        <f t="shared" si="18"/>
        <v>#VALUE!</v>
      </c>
    </row>
    <row r="413" spans="1:26" ht="20.100000000000001" hidden="1" customHeight="1">
      <c r="A413" s="145"/>
      <c r="B413" s="146" t="str">
        <f>IF(ISERROR(VLOOKUP(C413,マスタ!$D:$E,2,FALSE)),"",VLOOKUP(C413,マスタ!$D:$E,2,FALSE))</f>
        <v/>
      </c>
      <c r="C413" s="288"/>
      <c r="D413" s="289"/>
      <c r="E413" s="147"/>
      <c r="F413" s="290"/>
      <c r="G413" s="291"/>
      <c r="H413" s="290"/>
      <c r="I413" s="292"/>
      <c r="J413" s="292"/>
      <c r="K413" s="291"/>
      <c r="L413" s="290"/>
      <c r="M413" s="292"/>
      <c r="N413" s="291"/>
      <c r="O413" s="293"/>
      <c r="P413" s="294"/>
      <c r="Q413" s="148"/>
      <c r="R413" s="293"/>
      <c r="S413" s="294"/>
      <c r="T413" s="295" t="str">
        <f t="shared" si="17"/>
        <v/>
      </c>
      <c r="U413" s="296"/>
      <c r="V413" s="297"/>
      <c r="W413" s="298"/>
      <c r="X413" s="87" t="str">
        <f>IF(ISERROR(VLOOKUP(E413,マスタ!$H:$I,2,FALSE)),"",VLOOKUP(E413,マスタ!$H:$I,2,FALSE))</f>
        <v/>
      </c>
      <c r="Y413" s="87" t="e">
        <f t="shared" si="0"/>
        <v>#VALUE!</v>
      </c>
      <c r="Z413" s="87" t="e">
        <f t="shared" si="18"/>
        <v>#VALUE!</v>
      </c>
    </row>
    <row r="414" spans="1:26" ht="20.100000000000001" hidden="1" customHeight="1">
      <c r="A414" s="134"/>
      <c r="B414" s="135" t="str">
        <f>IF(ISERROR(VLOOKUP(C414,マスタ!$D:$E,2,FALSE)),"",VLOOKUP(C414,マスタ!$D:$E,2,FALSE))</f>
        <v/>
      </c>
      <c r="C414" s="299"/>
      <c r="D414" s="300"/>
      <c r="E414" s="136"/>
      <c r="F414" s="301"/>
      <c r="G414" s="302"/>
      <c r="H414" s="301"/>
      <c r="I414" s="303"/>
      <c r="J414" s="303"/>
      <c r="K414" s="302"/>
      <c r="L414" s="301"/>
      <c r="M414" s="303"/>
      <c r="N414" s="302"/>
      <c r="O414" s="304"/>
      <c r="P414" s="305"/>
      <c r="Q414" s="137"/>
      <c r="R414" s="304"/>
      <c r="S414" s="305"/>
      <c r="T414" s="306" t="str">
        <f t="shared" si="13"/>
        <v/>
      </c>
      <c r="U414" s="307"/>
      <c r="V414" s="308"/>
      <c r="W414" s="309"/>
      <c r="X414" s="87" t="str">
        <f>IF(ISERROR(VLOOKUP(E414,マスタ!$H:$I,2,FALSE)),"",VLOOKUP(E414,マスタ!$H:$I,2,FALSE))</f>
        <v/>
      </c>
      <c r="Y414" s="87" t="e">
        <f t="shared" si="0"/>
        <v>#VALUE!</v>
      </c>
      <c r="Z414" s="87" t="e">
        <f t="shared" si="3"/>
        <v>#VALUE!</v>
      </c>
    </row>
    <row r="415" spans="1:26" ht="20.100000000000001" hidden="1" customHeight="1">
      <c r="A415" s="8"/>
      <c r="B415" s="97" t="str">
        <f>IF(ISERROR(VLOOKUP(C415,マスタ!$D:$E,2,FALSE)),"",VLOOKUP(C415,マスタ!$D:$E,2,FALSE))</f>
        <v/>
      </c>
      <c r="C415" s="277"/>
      <c r="D415" s="278"/>
      <c r="E415" s="6"/>
      <c r="F415" s="279"/>
      <c r="G415" s="280"/>
      <c r="H415" s="279"/>
      <c r="I415" s="281"/>
      <c r="J415" s="281"/>
      <c r="K415" s="280"/>
      <c r="L415" s="279"/>
      <c r="M415" s="281"/>
      <c r="N415" s="280"/>
      <c r="O415" s="282"/>
      <c r="P415" s="283"/>
      <c r="Q415" s="109"/>
      <c r="R415" s="282"/>
      <c r="S415" s="283"/>
      <c r="T415" s="284" t="str">
        <f t="shared" si="13"/>
        <v/>
      </c>
      <c r="U415" s="285"/>
      <c r="V415" s="286"/>
      <c r="W415" s="287"/>
      <c r="X415" s="87" t="str">
        <f>IF(ISERROR(VLOOKUP(E415,マスタ!$H:$I,2,FALSE)),"",VLOOKUP(E415,マスタ!$H:$I,2,FALSE))</f>
        <v/>
      </c>
      <c r="Y415" s="87" t="e">
        <f t="shared" si="0"/>
        <v>#VALUE!</v>
      </c>
      <c r="Z415" s="87" t="e">
        <f t="shared" si="3"/>
        <v>#VALUE!</v>
      </c>
    </row>
    <row r="416" spans="1:26" ht="20.100000000000001" hidden="1" customHeight="1">
      <c r="A416" s="8"/>
      <c r="B416" s="97" t="str">
        <f>IF(ISERROR(VLOOKUP(C416,マスタ!$D:$E,2,FALSE)),"",VLOOKUP(C416,マスタ!$D:$E,2,FALSE))</f>
        <v/>
      </c>
      <c r="C416" s="277"/>
      <c r="D416" s="278"/>
      <c r="E416" s="6"/>
      <c r="F416" s="279"/>
      <c r="G416" s="280"/>
      <c r="H416" s="279"/>
      <c r="I416" s="281"/>
      <c r="J416" s="281"/>
      <c r="K416" s="280"/>
      <c r="L416" s="279"/>
      <c r="M416" s="281"/>
      <c r="N416" s="280"/>
      <c r="O416" s="282"/>
      <c r="P416" s="283"/>
      <c r="Q416" s="109"/>
      <c r="R416" s="282"/>
      <c r="S416" s="283"/>
      <c r="T416" s="284" t="str">
        <f t="shared" si="13"/>
        <v/>
      </c>
      <c r="U416" s="285"/>
      <c r="V416" s="286"/>
      <c r="W416" s="287"/>
      <c r="X416" s="87" t="str">
        <f>IF(ISERROR(VLOOKUP(E416,マスタ!$H:$I,2,FALSE)),"",VLOOKUP(E416,マスタ!$H:$I,2,FALSE))</f>
        <v/>
      </c>
      <c r="Y416" s="87" t="e">
        <f t="shared" si="0"/>
        <v>#VALUE!</v>
      </c>
      <c r="Z416" s="87" t="e">
        <f t="shared" si="3"/>
        <v>#VALUE!</v>
      </c>
    </row>
    <row r="417" spans="1:26" ht="20.100000000000001" hidden="1" customHeight="1">
      <c r="A417" s="8"/>
      <c r="B417" s="97" t="str">
        <f>IF(ISERROR(VLOOKUP(C417,マスタ!$D:$E,2,FALSE)),"",VLOOKUP(C417,マスタ!$D:$E,2,FALSE))</f>
        <v/>
      </c>
      <c r="C417" s="277"/>
      <c r="D417" s="278"/>
      <c r="E417" s="6"/>
      <c r="F417" s="279"/>
      <c r="G417" s="280"/>
      <c r="H417" s="279"/>
      <c r="I417" s="281"/>
      <c r="J417" s="281"/>
      <c r="K417" s="280"/>
      <c r="L417" s="279"/>
      <c r="M417" s="281"/>
      <c r="N417" s="280"/>
      <c r="O417" s="282"/>
      <c r="P417" s="283"/>
      <c r="Q417" s="109"/>
      <c r="R417" s="282"/>
      <c r="S417" s="283"/>
      <c r="T417" s="284" t="str">
        <f t="shared" si="13"/>
        <v/>
      </c>
      <c r="U417" s="285"/>
      <c r="V417" s="286"/>
      <c r="W417" s="287"/>
      <c r="X417" s="87" t="str">
        <f>IF(ISERROR(VLOOKUP(E417,マスタ!$H:$I,2,FALSE)),"",VLOOKUP(E417,マスタ!$H:$I,2,FALSE))</f>
        <v/>
      </c>
      <c r="Y417" s="87" t="e">
        <f t="shared" si="0"/>
        <v>#VALUE!</v>
      </c>
      <c r="Z417" s="87" t="e">
        <f t="shared" si="3"/>
        <v>#VALUE!</v>
      </c>
    </row>
    <row r="418" spans="1:26" ht="20.100000000000001" hidden="1" customHeight="1">
      <c r="A418" s="8"/>
      <c r="B418" s="97" t="str">
        <f>IF(ISERROR(VLOOKUP(C418,マスタ!$D:$E,2,FALSE)),"",VLOOKUP(C418,マスタ!$D:$E,2,FALSE))</f>
        <v/>
      </c>
      <c r="C418" s="277"/>
      <c r="D418" s="278"/>
      <c r="E418" s="6"/>
      <c r="F418" s="279"/>
      <c r="G418" s="280"/>
      <c r="H418" s="279"/>
      <c r="I418" s="281"/>
      <c r="J418" s="281"/>
      <c r="K418" s="280"/>
      <c r="L418" s="279"/>
      <c r="M418" s="281"/>
      <c r="N418" s="280"/>
      <c r="O418" s="282"/>
      <c r="P418" s="283"/>
      <c r="Q418" s="109"/>
      <c r="R418" s="282"/>
      <c r="S418" s="283"/>
      <c r="T418" s="284" t="str">
        <f t="shared" si="13"/>
        <v/>
      </c>
      <c r="U418" s="285"/>
      <c r="V418" s="286"/>
      <c r="W418" s="287"/>
      <c r="X418" s="87" t="str">
        <f>IF(ISERROR(VLOOKUP(E418,マスタ!$H:$I,2,FALSE)),"",VLOOKUP(E418,マスタ!$H:$I,2,FALSE))</f>
        <v/>
      </c>
      <c r="Y418" s="87" t="e">
        <f t="shared" si="0"/>
        <v>#VALUE!</v>
      </c>
      <c r="Z418" s="87" t="e">
        <f t="shared" si="3"/>
        <v>#VALUE!</v>
      </c>
    </row>
    <row r="419" spans="1:26" ht="20.100000000000001" hidden="1" customHeight="1">
      <c r="A419" s="8"/>
      <c r="B419" s="97" t="str">
        <f>IF(ISERROR(VLOOKUP(C419,マスタ!$D:$E,2,FALSE)),"",VLOOKUP(C419,マスタ!$D:$E,2,FALSE))</f>
        <v/>
      </c>
      <c r="C419" s="277"/>
      <c r="D419" s="278"/>
      <c r="E419" s="6"/>
      <c r="F419" s="279"/>
      <c r="G419" s="280"/>
      <c r="H419" s="279"/>
      <c r="I419" s="281"/>
      <c r="J419" s="281"/>
      <c r="K419" s="280"/>
      <c r="L419" s="279"/>
      <c r="M419" s="281"/>
      <c r="N419" s="280"/>
      <c r="O419" s="282"/>
      <c r="P419" s="283"/>
      <c r="Q419" s="109"/>
      <c r="R419" s="282"/>
      <c r="S419" s="283"/>
      <c r="T419" s="284" t="str">
        <f t="shared" si="13"/>
        <v/>
      </c>
      <c r="U419" s="285"/>
      <c r="V419" s="286"/>
      <c r="W419" s="287"/>
      <c r="X419" s="87" t="str">
        <f>IF(ISERROR(VLOOKUP(E419,マスタ!$H:$I,2,FALSE)),"",VLOOKUP(E419,マスタ!$H:$I,2,FALSE))</f>
        <v/>
      </c>
      <c r="Y419" s="87" t="e">
        <f t="shared" si="0"/>
        <v>#VALUE!</v>
      </c>
      <c r="Z419" s="87" t="e">
        <f t="shared" si="3"/>
        <v>#VALUE!</v>
      </c>
    </row>
    <row r="420" spans="1:26" ht="20.100000000000001" hidden="1" customHeight="1">
      <c r="A420" s="8"/>
      <c r="B420" s="97" t="str">
        <f>IF(ISERROR(VLOOKUP(C420,マスタ!$D:$E,2,FALSE)),"",VLOOKUP(C420,マスタ!$D:$E,2,FALSE))</f>
        <v/>
      </c>
      <c r="C420" s="277"/>
      <c r="D420" s="278"/>
      <c r="E420" s="6"/>
      <c r="F420" s="279"/>
      <c r="G420" s="280"/>
      <c r="H420" s="279"/>
      <c r="I420" s="281"/>
      <c r="J420" s="281"/>
      <c r="K420" s="280"/>
      <c r="L420" s="279"/>
      <c r="M420" s="281"/>
      <c r="N420" s="280"/>
      <c r="O420" s="282"/>
      <c r="P420" s="283"/>
      <c r="Q420" s="109"/>
      <c r="R420" s="282"/>
      <c r="S420" s="283"/>
      <c r="T420" s="284" t="str">
        <f t="shared" si="13"/>
        <v/>
      </c>
      <c r="U420" s="285"/>
      <c r="V420" s="286"/>
      <c r="W420" s="287"/>
      <c r="X420" s="87" t="str">
        <f>IF(ISERROR(VLOOKUP(E420,マスタ!$H:$I,2,FALSE)),"",VLOOKUP(E420,マスタ!$H:$I,2,FALSE))</f>
        <v/>
      </c>
      <c r="Y420" s="87" t="e">
        <f t="shared" si="0"/>
        <v>#VALUE!</v>
      </c>
      <c r="Z420" s="87" t="e">
        <f t="shared" si="3"/>
        <v>#VALUE!</v>
      </c>
    </row>
    <row r="421" spans="1:26" ht="20.100000000000001" hidden="1" customHeight="1">
      <c r="A421" s="8"/>
      <c r="B421" s="97" t="str">
        <f>IF(ISERROR(VLOOKUP(C421,マスタ!$D:$E,2,FALSE)),"",VLOOKUP(C421,マスタ!$D:$E,2,FALSE))</f>
        <v/>
      </c>
      <c r="C421" s="277"/>
      <c r="D421" s="278"/>
      <c r="E421" s="6"/>
      <c r="F421" s="279"/>
      <c r="G421" s="280"/>
      <c r="H421" s="279"/>
      <c r="I421" s="281"/>
      <c r="J421" s="281"/>
      <c r="K421" s="280"/>
      <c r="L421" s="279"/>
      <c r="M421" s="281"/>
      <c r="N421" s="280"/>
      <c r="O421" s="282"/>
      <c r="P421" s="283"/>
      <c r="Q421" s="109"/>
      <c r="R421" s="282"/>
      <c r="S421" s="283"/>
      <c r="T421" s="284" t="str">
        <f t="shared" si="13"/>
        <v/>
      </c>
      <c r="U421" s="285"/>
      <c r="V421" s="286"/>
      <c r="W421" s="287"/>
      <c r="X421" s="87" t="str">
        <f>IF(ISERROR(VLOOKUP(E421,マスタ!$H:$I,2,FALSE)),"",VLOOKUP(E421,マスタ!$H:$I,2,FALSE))</f>
        <v/>
      </c>
      <c r="Y421" s="87" t="e">
        <f t="shared" si="0"/>
        <v>#VALUE!</v>
      </c>
      <c r="Z421" s="87" t="e">
        <f t="shared" si="3"/>
        <v>#VALUE!</v>
      </c>
    </row>
    <row r="422" spans="1:26" ht="20.100000000000001" hidden="1" customHeight="1">
      <c r="A422" s="8"/>
      <c r="B422" s="97" t="str">
        <f>IF(ISERROR(VLOOKUP(C422,マスタ!$D:$E,2,FALSE)),"",VLOOKUP(C422,マスタ!$D:$E,2,FALSE))</f>
        <v/>
      </c>
      <c r="C422" s="277"/>
      <c r="D422" s="278"/>
      <c r="E422" s="6"/>
      <c r="F422" s="279"/>
      <c r="G422" s="280"/>
      <c r="H422" s="279"/>
      <c r="I422" s="281"/>
      <c r="J422" s="281"/>
      <c r="K422" s="280"/>
      <c r="L422" s="279"/>
      <c r="M422" s="281"/>
      <c r="N422" s="280"/>
      <c r="O422" s="282"/>
      <c r="P422" s="283"/>
      <c r="Q422" s="109"/>
      <c r="R422" s="282"/>
      <c r="S422" s="283"/>
      <c r="T422" s="284" t="str">
        <f t="shared" si="13"/>
        <v/>
      </c>
      <c r="U422" s="285"/>
      <c r="V422" s="286"/>
      <c r="W422" s="287"/>
      <c r="X422" s="87" t="str">
        <f>IF(ISERROR(VLOOKUP(E422,マスタ!$H:$I,2,FALSE)),"",VLOOKUP(E422,マスタ!$H:$I,2,FALSE))</f>
        <v/>
      </c>
      <c r="Y422" s="87" t="e">
        <f t="shared" si="0"/>
        <v>#VALUE!</v>
      </c>
      <c r="Z422" s="87" t="e">
        <f t="shared" si="3"/>
        <v>#VALUE!</v>
      </c>
    </row>
    <row r="423" spans="1:26" ht="20.100000000000001" hidden="1" customHeight="1">
      <c r="A423" s="8"/>
      <c r="B423" s="97" t="str">
        <f>IF(ISERROR(VLOOKUP(C423,マスタ!$D:$E,2,FALSE)),"",VLOOKUP(C423,マスタ!$D:$E,2,FALSE))</f>
        <v/>
      </c>
      <c r="C423" s="277"/>
      <c r="D423" s="278"/>
      <c r="E423" s="6"/>
      <c r="F423" s="279"/>
      <c r="G423" s="280"/>
      <c r="H423" s="279"/>
      <c r="I423" s="281"/>
      <c r="J423" s="281"/>
      <c r="K423" s="280"/>
      <c r="L423" s="279"/>
      <c r="M423" s="281"/>
      <c r="N423" s="280"/>
      <c r="O423" s="282"/>
      <c r="P423" s="283"/>
      <c r="Q423" s="109"/>
      <c r="R423" s="282"/>
      <c r="S423" s="283"/>
      <c r="T423" s="284" t="str">
        <f t="shared" si="13"/>
        <v/>
      </c>
      <c r="U423" s="285"/>
      <c r="V423" s="286"/>
      <c r="W423" s="287"/>
      <c r="X423" s="87" t="str">
        <f>IF(ISERROR(VLOOKUP(E423,マスタ!$H:$I,2,FALSE)),"",VLOOKUP(E423,マスタ!$H:$I,2,FALSE))</f>
        <v/>
      </c>
      <c r="Y423" s="87" t="e">
        <f t="shared" si="0"/>
        <v>#VALUE!</v>
      </c>
      <c r="Z423" s="87" t="e">
        <f t="shared" si="3"/>
        <v>#VALUE!</v>
      </c>
    </row>
    <row r="424" spans="1:26" ht="20.100000000000001" hidden="1" customHeight="1">
      <c r="A424" s="8"/>
      <c r="B424" s="97" t="str">
        <f>IF(ISERROR(VLOOKUP(C424,マスタ!$D:$E,2,FALSE)),"",VLOOKUP(C424,マスタ!$D:$E,2,FALSE))</f>
        <v/>
      </c>
      <c r="C424" s="277"/>
      <c r="D424" s="278"/>
      <c r="E424" s="6"/>
      <c r="F424" s="279"/>
      <c r="G424" s="280"/>
      <c r="H424" s="279"/>
      <c r="I424" s="281"/>
      <c r="J424" s="281"/>
      <c r="K424" s="280"/>
      <c r="L424" s="279"/>
      <c r="M424" s="281"/>
      <c r="N424" s="280"/>
      <c r="O424" s="282"/>
      <c r="P424" s="283"/>
      <c r="Q424" s="109"/>
      <c r="R424" s="282"/>
      <c r="S424" s="283"/>
      <c r="T424" s="284" t="str">
        <f t="shared" si="13"/>
        <v/>
      </c>
      <c r="U424" s="285"/>
      <c r="V424" s="286"/>
      <c r="W424" s="287"/>
      <c r="X424" s="87" t="str">
        <f>IF(ISERROR(VLOOKUP(E424,マスタ!$H:$I,2,FALSE)),"",VLOOKUP(E424,マスタ!$H:$I,2,FALSE))</f>
        <v/>
      </c>
      <c r="Y424" s="87" t="e">
        <f t="shared" si="0"/>
        <v>#VALUE!</v>
      </c>
      <c r="Z424" s="87" t="e">
        <f t="shared" si="3"/>
        <v>#VALUE!</v>
      </c>
    </row>
    <row r="425" spans="1:26" ht="20.100000000000001" hidden="1" customHeight="1">
      <c r="A425" s="8"/>
      <c r="B425" s="97" t="str">
        <f>IF(ISERROR(VLOOKUP(C425,マスタ!$D:$E,2,FALSE)),"",VLOOKUP(C425,マスタ!$D:$E,2,FALSE))</f>
        <v/>
      </c>
      <c r="C425" s="277"/>
      <c r="D425" s="278"/>
      <c r="E425" s="6"/>
      <c r="F425" s="279"/>
      <c r="G425" s="280"/>
      <c r="H425" s="279"/>
      <c r="I425" s="281"/>
      <c r="J425" s="281"/>
      <c r="K425" s="280"/>
      <c r="L425" s="279"/>
      <c r="M425" s="281"/>
      <c r="N425" s="280"/>
      <c r="O425" s="282"/>
      <c r="P425" s="283"/>
      <c r="Q425" s="109"/>
      <c r="R425" s="282"/>
      <c r="S425" s="283"/>
      <c r="T425" s="284" t="str">
        <f t="shared" si="13"/>
        <v/>
      </c>
      <c r="U425" s="285"/>
      <c r="V425" s="286"/>
      <c r="W425" s="287"/>
      <c r="X425" s="87" t="str">
        <f>IF(ISERROR(VLOOKUP(E425,マスタ!$H:$I,2,FALSE)),"",VLOOKUP(E425,マスタ!$H:$I,2,FALSE))</f>
        <v/>
      </c>
      <c r="Y425" s="87" t="e">
        <f t="shared" si="0"/>
        <v>#VALUE!</v>
      </c>
      <c r="Z425" s="87" t="e">
        <f t="shared" si="3"/>
        <v>#VALUE!</v>
      </c>
    </row>
    <row r="426" spans="1:26" ht="20.100000000000001" hidden="1" customHeight="1">
      <c r="A426" s="8"/>
      <c r="B426" s="97" t="str">
        <f>IF(ISERROR(VLOOKUP(C426,マスタ!$D:$E,2,FALSE)),"",VLOOKUP(C426,マスタ!$D:$E,2,FALSE))</f>
        <v/>
      </c>
      <c r="C426" s="277"/>
      <c r="D426" s="278"/>
      <c r="E426" s="6"/>
      <c r="F426" s="279"/>
      <c r="G426" s="280"/>
      <c r="H426" s="279"/>
      <c r="I426" s="281"/>
      <c r="J426" s="281"/>
      <c r="K426" s="280"/>
      <c r="L426" s="279"/>
      <c r="M426" s="281"/>
      <c r="N426" s="280"/>
      <c r="O426" s="282"/>
      <c r="P426" s="283"/>
      <c r="Q426" s="109"/>
      <c r="R426" s="282"/>
      <c r="S426" s="283"/>
      <c r="T426" s="284" t="str">
        <f t="shared" si="13"/>
        <v/>
      </c>
      <c r="U426" s="285"/>
      <c r="V426" s="286"/>
      <c r="W426" s="287"/>
      <c r="X426" s="87" t="str">
        <f>IF(ISERROR(VLOOKUP(E426,マスタ!$H:$I,2,FALSE)),"",VLOOKUP(E426,マスタ!$H:$I,2,FALSE))</f>
        <v/>
      </c>
      <c r="Y426" s="87" t="e">
        <f t="shared" si="0"/>
        <v>#VALUE!</v>
      </c>
      <c r="Z426" s="87" t="e">
        <f t="shared" si="3"/>
        <v>#VALUE!</v>
      </c>
    </row>
    <row r="427" spans="1:26" ht="20.100000000000001" hidden="1" customHeight="1">
      <c r="A427" s="8"/>
      <c r="B427" s="97" t="str">
        <f>IF(ISERROR(VLOOKUP(C427,マスタ!$D:$E,2,FALSE)),"",VLOOKUP(C427,マスタ!$D:$E,2,FALSE))</f>
        <v/>
      </c>
      <c r="C427" s="277"/>
      <c r="D427" s="278"/>
      <c r="E427" s="6"/>
      <c r="F427" s="279"/>
      <c r="G427" s="280"/>
      <c r="H427" s="279"/>
      <c r="I427" s="281"/>
      <c r="J427" s="281"/>
      <c r="K427" s="280"/>
      <c r="L427" s="279"/>
      <c r="M427" s="281"/>
      <c r="N427" s="280"/>
      <c r="O427" s="282"/>
      <c r="P427" s="283"/>
      <c r="Q427" s="109"/>
      <c r="R427" s="282"/>
      <c r="S427" s="283"/>
      <c r="T427" s="284" t="str">
        <f t="shared" si="13"/>
        <v/>
      </c>
      <c r="U427" s="285"/>
      <c r="V427" s="286"/>
      <c r="W427" s="287"/>
      <c r="X427" s="87" t="str">
        <f>IF(ISERROR(VLOOKUP(E427,マスタ!$H:$I,2,FALSE)),"",VLOOKUP(E427,マスタ!$H:$I,2,FALSE))</f>
        <v/>
      </c>
      <c r="Y427" s="87" t="e">
        <f t="shared" si="0"/>
        <v>#VALUE!</v>
      </c>
      <c r="Z427" s="87" t="e">
        <f t="shared" si="3"/>
        <v>#VALUE!</v>
      </c>
    </row>
    <row r="428" spans="1:26" ht="20.100000000000001" hidden="1" customHeight="1">
      <c r="A428" s="8"/>
      <c r="B428" s="97" t="str">
        <f>IF(ISERROR(VLOOKUP(C428,マスタ!$D:$E,2,FALSE)),"",VLOOKUP(C428,マスタ!$D:$E,2,FALSE))</f>
        <v/>
      </c>
      <c r="C428" s="277"/>
      <c r="D428" s="278"/>
      <c r="E428" s="6"/>
      <c r="F428" s="279"/>
      <c r="G428" s="280"/>
      <c r="H428" s="279"/>
      <c r="I428" s="281"/>
      <c r="J428" s="281"/>
      <c r="K428" s="280"/>
      <c r="L428" s="279"/>
      <c r="M428" s="281"/>
      <c r="N428" s="280"/>
      <c r="O428" s="282"/>
      <c r="P428" s="283"/>
      <c r="Q428" s="109"/>
      <c r="R428" s="282"/>
      <c r="S428" s="283"/>
      <c r="T428" s="284" t="str">
        <f t="shared" si="13"/>
        <v/>
      </c>
      <c r="U428" s="285"/>
      <c r="V428" s="286"/>
      <c r="W428" s="287"/>
      <c r="X428" s="87" t="str">
        <f>IF(ISERROR(VLOOKUP(E428,マスタ!$H:$I,2,FALSE)),"",VLOOKUP(E428,マスタ!$H:$I,2,FALSE))</f>
        <v/>
      </c>
      <c r="Y428" s="87" t="e">
        <f t="shared" si="0"/>
        <v>#VALUE!</v>
      </c>
      <c r="Z428" s="87" t="e">
        <f t="shared" si="3"/>
        <v>#VALUE!</v>
      </c>
    </row>
    <row r="429" spans="1:26" ht="20.100000000000001" hidden="1" customHeight="1">
      <c r="A429" s="8"/>
      <c r="B429" s="97" t="str">
        <f>IF(ISERROR(VLOOKUP(C429,マスタ!$D:$E,2,FALSE)),"",VLOOKUP(C429,マスタ!$D:$E,2,FALSE))</f>
        <v/>
      </c>
      <c r="C429" s="277"/>
      <c r="D429" s="278"/>
      <c r="E429" s="6"/>
      <c r="F429" s="279"/>
      <c r="G429" s="280"/>
      <c r="H429" s="279"/>
      <c r="I429" s="281"/>
      <c r="J429" s="281"/>
      <c r="K429" s="280"/>
      <c r="L429" s="279"/>
      <c r="M429" s="281"/>
      <c r="N429" s="280"/>
      <c r="O429" s="282"/>
      <c r="P429" s="283"/>
      <c r="Q429" s="109"/>
      <c r="R429" s="282"/>
      <c r="S429" s="283"/>
      <c r="T429" s="284" t="str">
        <f t="shared" si="13"/>
        <v/>
      </c>
      <c r="U429" s="285"/>
      <c r="V429" s="286"/>
      <c r="W429" s="287"/>
      <c r="X429" s="87" t="str">
        <f>IF(ISERROR(VLOOKUP(E429,マスタ!$H:$I,2,FALSE)),"",VLOOKUP(E429,マスタ!$H:$I,2,FALSE))</f>
        <v/>
      </c>
      <c r="Y429" s="87" t="e">
        <f t="shared" si="0"/>
        <v>#VALUE!</v>
      </c>
      <c r="Z429" s="87" t="e">
        <f t="shared" si="3"/>
        <v>#VALUE!</v>
      </c>
    </row>
    <row r="430" spans="1:26" ht="20.100000000000001" hidden="1" customHeight="1">
      <c r="A430" s="8"/>
      <c r="B430" s="97" t="str">
        <f>IF(ISERROR(VLOOKUP(C430,マスタ!$D:$E,2,FALSE)),"",VLOOKUP(C430,マスタ!$D:$E,2,FALSE))</f>
        <v/>
      </c>
      <c r="C430" s="277"/>
      <c r="D430" s="278"/>
      <c r="E430" s="6"/>
      <c r="F430" s="279"/>
      <c r="G430" s="280"/>
      <c r="H430" s="279"/>
      <c r="I430" s="281"/>
      <c r="J430" s="281"/>
      <c r="K430" s="280"/>
      <c r="L430" s="279"/>
      <c r="M430" s="281"/>
      <c r="N430" s="280"/>
      <c r="O430" s="282"/>
      <c r="P430" s="283"/>
      <c r="Q430" s="109"/>
      <c r="R430" s="282"/>
      <c r="S430" s="283"/>
      <c r="T430" s="284" t="str">
        <f t="shared" si="13"/>
        <v/>
      </c>
      <c r="U430" s="285"/>
      <c r="V430" s="286"/>
      <c r="W430" s="287"/>
      <c r="X430" s="87" t="str">
        <f>IF(ISERROR(VLOOKUP(E430,マスタ!$H:$I,2,FALSE)),"",VLOOKUP(E430,マスタ!$H:$I,2,FALSE))</f>
        <v/>
      </c>
      <c r="Y430" s="87" t="e">
        <f t="shared" si="0"/>
        <v>#VALUE!</v>
      </c>
      <c r="Z430" s="87" t="e">
        <f t="shared" si="3"/>
        <v>#VALUE!</v>
      </c>
    </row>
    <row r="431" spans="1:26" ht="20.100000000000001" hidden="1" customHeight="1">
      <c r="A431" s="8"/>
      <c r="B431" s="97" t="str">
        <f>IF(ISERROR(VLOOKUP(C431,マスタ!$D:$E,2,FALSE)),"",VLOOKUP(C431,マスタ!$D:$E,2,FALSE))</f>
        <v/>
      </c>
      <c r="C431" s="277"/>
      <c r="D431" s="278"/>
      <c r="E431" s="6"/>
      <c r="F431" s="279"/>
      <c r="G431" s="280"/>
      <c r="H431" s="279"/>
      <c r="I431" s="281"/>
      <c r="J431" s="281"/>
      <c r="K431" s="280"/>
      <c r="L431" s="279"/>
      <c r="M431" s="281"/>
      <c r="N431" s="280"/>
      <c r="O431" s="282"/>
      <c r="P431" s="283"/>
      <c r="Q431" s="109"/>
      <c r="R431" s="282"/>
      <c r="S431" s="283"/>
      <c r="T431" s="284" t="str">
        <f t="shared" si="13"/>
        <v/>
      </c>
      <c r="U431" s="285"/>
      <c r="V431" s="286"/>
      <c r="W431" s="287"/>
      <c r="X431" s="87" t="str">
        <f>IF(ISERROR(VLOOKUP(E431,マスタ!$H:$I,2,FALSE)),"",VLOOKUP(E431,マスタ!$H:$I,2,FALSE))</f>
        <v/>
      </c>
      <c r="Y431" s="87" t="e">
        <f t="shared" si="0"/>
        <v>#VALUE!</v>
      </c>
      <c r="Z431" s="87" t="e">
        <f t="shared" si="3"/>
        <v>#VALUE!</v>
      </c>
    </row>
    <row r="432" spans="1:26" ht="20.100000000000001" hidden="1" customHeight="1">
      <c r="A432" s="8"/>
      <c r="B432" s="97" t="str">
        <f>IF(ISERROR(VLOOKUP(C432,マスタ!$D:$E,2,FALSE)),"",VLOOKUP(C432,マスタ!$D:$E,2,FALSE))</f>
        <v/>
      </c>
      <c r="C432" s="277"/>
      <c r="D432" s="278"/>
      <c r="E432" s="6"/>
      <c r="F432" s="279"/>
      <c r="G432" s="280"/>
      <c r="H432" s="279"/>
      <c r="I432" s="281"/>
      <c r="J432" s="281"/>
      <c r="K432" s="280"/>
      <c r="L432" s="279"/>
      <c r="M432" s="281"/>
      <c r="N432" s="280"/>
      <c r="O432" s="282"/>
      <c r="P432" s="283"/>
      <c r="Q432" s="109"/>
      <c r="R432" s="282"/>
      <c r="S432" s="283"/>
      <c r="T432" s="284" t="str">
        <f t="shared" si="13"/>
        <v/>
      </c>
      <c r="U432" s="285"/>
      <c r="V432" s="286"/>
      <c r="W432" s="287"/>
      <c r="X432" s="87" t="str">
        <f>IF(ISERROR(VLOOKUP(E432,マスタ!$H:$I,2,FALSE)),"",VLOOKUP(E432,マスタ!$H:$I,2,FALSE))</f>
        <v/>
      </c>
      <c r="Y432" s="87" t="e">
        <f t="shared" si="0"/>
        <v>#VALUE!</v>
      </c>
      <c r="Z432" s="87" t="e">
        <f t="shared" si="3"/>
        <v>#VALUE!</v>
      </c>
    </row>
    <row r="433" spans="1:26" ht="20.100000000000001" hidden="1" customHeight="1">
      <c r="A433" s="8"/>
      <c r="B433" s="97" t="str">
        <f>IF(ISERROR(VLOOKUP(C433,マスタ!$D:$E,2,FALSE)),"",VLOOKUP(C433,マスタ!$D:$E,2,FALSE))</f>
        <v/>
      </c>
      <c r="C433" s="277"/>
      <c r="D433" s="278"/>
      <c r="E433" s="6"/>
      <c r="F433" s="279"/>
      <c r="G433" s="280"/>
      <c r="H433" s="279"/>
      <c r="I433" s="281"/>
      <c r="J433" s="281"/>
      <c r="K433" s="280"/>
      <c r="L433" s="279"/>
      <c r="M433" s="281"/>
      <c r="N433" s="280"/>
      <c r="O433" s="282"/>
      <c r="P433" s="283"/>
      <c r="Q433" s="109"/>
      <c r="R433" s="282"/>
      <c r="S433" s="283"/>
      <c r="T433" s="284" t="str">
        <f t="shared" si="13"/>
        <v/>
      </c>
      <c r="U433" s="285"/>
      <c r="V433" s="286"/>
      <c r="W433" s="287"/>
      <c r="X433" s="87" t="str">
        <f>IF(ISERROR(VLOOKUP(E433,マスタ!$H:$I,2,FALSE)),"",VLOOKUP(E433,マスタ!$H:$I,2,FALSE))</f>
        <v/>
      </c>
      <c r="Y433" s="87" t="e">
        <f t="shared" si="0"/>
        <v>#VALUE!</v>
      </c>
      <c r="Z433" s="87" t="e">
        <f t="shared" si="3"/>
        <v>#VALUE!</v>
      </c>
    </row>
    <row r="434" spans="1:26" ht="20.100000000000001" hidden="1" customHeight="1">
      <c r="A434" s="8"/>
      <c r="B434" s="97" t="str">
        <f>IF(ISERROR(VLOOKUP(C434,マスタ!$D:$E,2,FALSE)),"",VLOOKUP(C434,マスタ!$D:$E,2,FALSE))</f>
        <v/>
      </c>
      <c r="C434" s="277"/>
      <c r="D434" s="278"/>
      <c r="E434" s="6"/>
      <c r="F434" s="279"/>
      <c r="G434" s="280"/>
      <c r="H434" s="279"/>
      <c r="I434" s="281"/>
      <c r="J434" s="281"/>
      <c r="K434" s="280"/>
      <c r="L434" s="279"/>
      <c r="M434" s="281"/>
      <c r="N434" s="280"/>
      <c r="O434" s="282"/>
      <c r="P434" s="283"/>
      <c r="Q434" s="109"/>
      <c r="R434" s="282"/>
      <c r="S434" s="283"/>
      <c r="T434" s="284" t="str">
        <f t="shared" si="13"/>
        <v/>
      </c>
      <c r="U434" s="285"/>
      <c r="V434" s="286"/>
      <c r="W434" s="287"/>
      <c r="X434" s="87" t="str">
        <f>IF(ISERROR(VLOOKUP(E434,マスタ!$H:$I,2,FALSE)),"",VLOOKUP(E434,マスタ!$H:$I,2,FALSE))</f>
        <v/>
      </c>
      <c r="Y434" s="87" t="e">
        <f t="shared" si="0"/>
        <v>#VALUE!</v>
      </c>
      <c r="Z434" s="87" t="e">
        <f t="shared" si="3"/>
        <v>#VALUE!</v>
      </c>
    </row>
    <row r="435" spans="1:26" ht="20.100000000000001" hidden="1" customHeight="1">
      <c r="A435" s="8"/>
      <c r="B435" s="97" t="str">
        <f>IF(ISERROR(VLOOKUP(C435,マスタ!$D:$E,2,FALSE)),"",VLOOKUP(C435,マスタ!$D:$E,2,FALSE))</f>
        <v/>
      </c>
      <c r="C435" s="277"/>
      <c r="D435" s="278"/>
      <c r="E435" s="6"/>
      <c r="F435" s="279"/>
      <c r="G435" s="280"/>
      <c r="H435" s="279"/>
      <c r="I435" s="281"/>
      <c r="J435" s="281"/>
      <c r="K435" s="280"/>
      <c r="L435" s="279"/>
      <c r="M435" s="281"/>
      <c r="N435" s="280"/>
      <c r="O435" s="282"/>
      <c r="P435" s="283"/>
      <c r="Q435" s="109"/>
      <c r="R435" s="282"/>
      <c r="S435" s="283"/>
      <c r="T435" s="284" t="str">
        <f t="shared" si="13"/>
        <v/>
      </c>
      <c r="U435" s="285"/>
      <c r="V435" s="286"/>
      <c r="W435" s="287"/>
      <c r="X435" s="87" t="str">
        <f>IF(ISERROR(VLOOKUP(E435,マスタ!$H:$I,2,FALSE)),"",VLOOKUP(E435,マスタ!$H:$I,2,FALSE))</f>
        <v/>
      </c>
      <c r="Y435" s="87" t="e">
        <f t="shared" si="0"/>
        <v>#VALUE!</v>
      </c>
      <c r="Z435" s="87" t="e">
        <f t="shared" si="3"/>
        <v>#VALUE!</v>
      </c>
    </row>
    <row r="436" spans="1:26" ht="20.100000000000001" hidden="1" customHeight="1">
      <c r="A436" s="8"/>
      <c r="B436" s="97" t="str">
        <f>IF(ISERROR(VLOOKUP(C436,マスタ!$D:$E,2,FALSE)),"",VLOOKUP(C436,マスタ!$D:$E,2,FALSE))</f>
        <v/>
      </c>
      <c r="C436" s="277"/>
      <c r="D436" s="278"/>
      <c r="E436" s="6"/>
      <c r="F436" s="279"/>
      <c r="G436" s="280"/>
      <c r="H436" s="279"/>
      <c r="I436" s="281"/>
      <c r="J436" s="281"/>
      <c r="K436" s="280"/>
      <c r="L436" s="279"/>
      <c r="M436" s="281"/>
      <c r="N436" s="280"/>
      <c r="O436" s="282"/>
      <c r="P436" s="283"/>
      <c r="Q436" s="109"/>
      <c r="R436" s="282"/>
      <c r="S436" s="283"/>
      <c r="T436" s="284" t="str">
        <f t="shared" si="13"/>
        <v/>
      </c>
      <c r="U436" s="285"/>
      <c r="V436" s="286"/>
      <c r="W436" s="287"/>
      <c r="X436" s="87" t="str">
        <f>IF(ISERROR(VLOOKUP(E436,マスタ!$H:$I,2,FALSE)),"",VLOOKUP(E436,マスタ!$H:$I,2,FALSE))</f>
        <v/>
      </c>
      <c r="Y436" s="87" t="e">
        <f t="shared" si="0"/>
        <v>#VALUE!</v>
      </c>
      <c r="Z436" s="87" t="e">
        <f t="shared" si="3"/>
        <v>#VALUE!</v>
      </c>
    </row>
    <row r="437" spans="1:26" ht="20.100000000000001" hidden="1" customHeight="1">
      <c r="A437" s="8"/>
      <c r="B437" s="97" t="str">
        <f>IF(ISERROR(VLOOKUP(C437,マスタ!$D:$E,2,FALSE)),"",VLOOKUP(C437,マスタ!$D:$E,2,FALSE))</f>
        <v/>
      </c>
      <c r="C437" s="277"/>
      <c r="D437" s="278"/>
      <c r="E437" s="6"/>
      <c r="F437" s="279"/>
      <c r="G437" s="280"/>
      <c r="H437" s="279"/>
      <c r="I437" s="281"/>
      <c r="J437" s="281"/>
      <c r="K437" s="280"/>
      <c r="L437" s="279"/>
      <c r="M437" s="281"/>
      <c r="N437" s="280"/>
      <c r="O437" s="282"/>
      <c r="P437" s="283"/>
      <c r="Q437" s="109"/>
      <c r="R437" s="282"/>
      <c r="S437" s="283"/>
      <c r="T437" s="284" t="str">
        <f t="shared" si="13"/>
        <v/>
      </c>
      <c r="U437" s="285"/>
      <c r="V437" s="286"/>
      <c r="W437" s="287"/>
      <c r="X437" s="87" t="str">
        <f>IF(ISERROR(VLOOKUP(E437,マスタ!$H:$I,2,FALSE)),"",VLOOKUP(E437,マスタ!$H:$I,2,FALSE))</f>
        <v/>
      </c>
      <c r="Y437" s="87" t="e">
        <f t="shared" si="0"/>
        <v>#VALUE!</v>
      </c>
      <c r="Z437" s="87" t="e">
        <f t="shared" si="3"/>
        <v>#VALUE!</v>
      </c>
    </row>
    <row r="438" spans="1:26" ht="20.100000000000001" hidden="1" customHeight="1">
      <c r="A438" s="8"/>
      <c r="B438" s="97" t="str">
        <f>IF(ISERROR(VLOOKUP(C438,マスタ!$D:$E,2,FALSE)),"",VLOOKUP(C438,マスタ!$D:$E,2,FALSE))</f>
        <v/>
      </c>
      <c r="C438" s="277"/>
      <c r="D438" s="278"/>
      <c r="E438" s="6"/>
      <c r="F438" s="279"/>
      <c r="G438" s="280"/>
      <c r="H438" s="279"/>
      <c r="I438" s="281"/>
      <c r="J438" s="281"/>
      <c r="K438" s="280"/>
      <c r="L438" s="279"/>
      <c r="M438" s="281"/>
      <c r="N438" s="280"/>
      <c r="O438" s="282"/>
      <c r="P438" s="283"/>
      <c r="Q438" s="109"/>
      <c r="R438" s="282"/>
      <c r="S438" s="283"/>
      <c r="T438" s="284" t="str">
        <f t="shared" si="13"/>
        <v/>
      </c>
      <c r="U438" s="285"/>
      <c r="V438" s="286"/>
      <c r="W438" s="287"/>
      <c r="X438" s="87" t="str">
        <f>IF(ISERROR(VLOOKUP(E438,マスタ!$H:$I,2,FALSE)),"",VLOOKUP(E438,マスタ!$H:$I,2,FALSE))</f>
        <v/>
      </c>
      <c r="Y438" s="87" t="e">
        <f t="shared" si="0"/>
        <v>#VALUE!</v>
      </c>
      <c r="Z438" s="87" t="e">
        <f t="shared" si="3"/>
        <v>#VALUE!</v>
      </c>
    </row>
    <row r="439" spans="1:26" ht="20.100000000000001" hidden="1" customHeight="1">
      <c r="A439" s="8"/>
      <c r="B439" s="97" t="str">
        <f>IF(ISERROR(VLOOKUP(C439,マスタ!$D:$E,2,FALSE)),"",VLOOKUP(C439,マスタ!$D:$E,2,FALSE))</f>
        <v/>
      </c>
      <c r="C439" s="277"/>
      <c r="D439" s="278"/>
      <c r="E439" s="6"/>
      <c r="F439" s="279"/>
      <c r="G439" s="280"/>
      <c r="H439" s="279"/>
      <c r="I439" s="281"/>
      <c r="J439" s="281"/>
      <c r="K439" s="280"/>
      <c r="L439" s="279"/>
      <c r="M439" s="281"/>
      <c r="N439" s="280"/>
      <c r="O439" s="282"/>
      <c r="P439" s="283"/>
      <c r="Q439" s="109"/>
      <c r="R439" s="282"/>
      <c r="S439" s="283"/>
      <c r="T439" s="284" t="str">
        <f t="shared" si="13"/>
        <v/>
      </c>
      <c r="U439" s="285"/>
      <c r="V439" s="286"/>
      <c r="W439" s="287"/>
      <c r="X439" s="87" t="str">
        <f>IF(ISERROR(VLOOKUP(E439,マスタ!$H:$I,2,FALSE)),"",VLOOKUP(E439,マスタ!$H:$I,2,FALSE))</f>
        <v/>
      </c>
      <c r="Y439" s="87" t="e">
        <f t="shared" si="0"/>
        <v>#VALUE!</v>
      </c>
      <c r="Z439" s="87" t="e">
        <f t="shared" si="3"/>
        <v>#VALUE!</v>
      </c>
    </row>
    <row r="440" spans="1:26" ht="20.100000000000001" hidden="1" customHeight="1">
      <c r="A440" s="8"/>
      <c r="B440" s="97" t="str">
        <f>IF(ISERROR(VLOOKUP(C440,マスタ!$D:$E,2,FALSE)),"",VLOOKUP(C440,マスタ!$D:$E,2,FALSE))</f>
        <v/>
      </c>
      <c r="C440" s="277"/>
      <c r="D440" s="278"/>
      <c r="E440" s="6"/>
      <c r="F440" s="279"/>
      <c r="G440" s="280"/>
      <c r="H440" s="279"/>
      <c r="I440" s="281"/>
      <c r="J440" s="281"/>
      <c r="K440" s="280"/>
      <c r="L440" s="279"/>
      <c r="M440" s="281"/>
      <c r="N440" s="280"/>
      <c r="O440" s="282"/>
      <c r="P440" s="283"/>
      <c r="Q440" s="109"/>
      <c r="R440" s="282"/>
      <c r="S440" s="283"/>
      <c r="T440" s="284" t="str">
        <f t="shared" si="13"/>
        <v/>
      </c>
      <c r="U440" s="285"/>
      <c r="V440" s="286"/>
      <c r="W440" s="287"/>
      <c r="X440" s="87" t="str">
        <f>IF(ISERROR(VLOOKUP(E440,マスタ!$H:$I,2,FALSE)),"",VLOOKUP(E440,マスタ!$H:$I,2,FALSE))</f>
        <v/>
      </c>
      <c r="Y440" s="87" t="e">
        <f t="shared" si="0"/>
        <v>#VALUE!</v>
      </c>
      <c r="Z440" s="87" t="e">
        <f t="shared" si="3"/>
        <v>#VALUE!</v>
      </c>
    </row>
    <row r="441" spans="1:26" ht="20.100000000000001" hidden="1" customHeight="1">
      <c r="A441" s="8"/>
      <c r="B441" s="97" t="str">
        <f>IF(ISERROR(VLOOKUP(C441,マスタ!$D:$E,2,FALSE)),"",VLOOKUP(C441,マスタ!$D:$E,2,FALSE))</f>
        <v/>
      </c>
      <c r="C441" s="277"/>
      <c r="D441" s="278"/>
      <c r="E441" s="6"/>
      <c r="F441" s="279"/>
      <c r="G441" s="280"/>
      <c r="H441" s="279"/>
      <c r="I441" s="281"/>
      <c r="J441" s="281"/>
      <c r="K441" s="280"/>
      <c r="L441" s="279"/>
      <c r="M441" s="281"/>
      <c r="N441" s="280"/>
      <c r="O441" s="282"/>
      <c r="P441" s="283"/>
      <c r="Q441" s="109"/>
      <c r="R441" s="282"/>
      <c r="S441" s="283"/>
      <c r="T441" s="284" t="str">
        <f t="shared" si="13"/>
        <v/>
      </c>
      <c r="U441" s="285"/>
      <c r="V441" s="286"/>
      <c r="W441" s="287"/>
      <c r="X441" s="87" t="str">
        <f>IF(ISERROR(VLOOKUP(E441,マスタ!$H:$I,2,FALSE)),"",VLOOKUP(E441,マスタ!$H:$I,2,FALSE))</f>
        <v/>
      </c>
      <c r="Y441" s="87" t="e">
        <f t="shared" si="0"/>
        <v>#VALUE!</v>
      </c>
      <c r="Z441" s="87" t="e">
        <f t="shared" si="3"/>
        <v>#VALUE!</v>
      </c>
    </row>
    <row r="442" spans="1:26" ht="20.100000000000001" hidden="1" customHeight="1">
      <c r="A442" s="145"/>
      <c r="B442" s="146" t="str">
        <f>IF(ISERROR(VLOOKUP(C442,マスタ!$D:$E,2,FALSE)),"",VLOOKUP(C442,マスタ!$D:$E,2,FALSE))</f>
        <v/>
      </c>
      <c r="C442" s="288"/>
      <c r="D442" s="289"/>
      <c r="E442" s="147"/>
      <c r="F442" s="290"/>
      <c r="G442" s="291"/>
      <c r="H442" s="290"/>
      <c r="I442" s="292"/>
      <c r="J442" s="292"/>
      <c r="K442" s="291"/>
      <c r="L442" s="290"/>
      <c r="M442" s="292"/>
      <c r="N442" s="291"/>
      <c r="O442" s="293"/>
      <c r="P442" s="294"/>
      <c r="Q442" s="148"/>
      <c r="R442" s="293"/>
      <c r="S442" s="294"/>
      <c r="T442" s="295" t="str">
        <f t="shared" si="13"/>
        <v/>
      </c>
      <c r="U442" s="296"/>
      <c r="V442" s="297"/>
      <c r="W442" s="298"/>
      <c r="X442" s="87" t="str">
        <f>IF(ISERROR(VLOOKUP(E442,マスタ!$H:$I,2,FALSE)),"",VLOOKUP(E442,マスタ!$H:$I,2,FALSE))</f>
        <v/>
      </c>
      <c r="Y442" s="87" t="e">
        <f t="shared" si="0"/>
        <v>#VALUE!</v>
      </c>
      <c r="Z442" s="87" t="e">
        <f t="shared" si="3"/>
        <v>#VALUE!</v>
      </c>
    </row>
    <row r="443" spans="1:26" ht="20.100000000000001" hidden="1" customHeight="1">
      <c r="A443" s="134"/>
      <c r="B443" s="135" t="str">
        <f>IF(ISERROR(VLOOKUP(C443,マスタ!$D:$E,2,FALSE)),"",VLOOKUP(C443,マスタ!$D:$E,2,FALSE))</f>
        <v/>
      </c>
      <c r="C443" s="299"/>
      <c r="D443" s="300"/>
      <c r="E443" s="136"/>
      <c r="F443" s="301"/>
      <c r="G443" s="302"/>
      <c r="H443" s="301"/>
      <c r="I443" s="303"/>
      <c r="J443" s="303"/>
      <c r="K443" s="302"/>
      <c r="L443" s="301"/>
      <c r="M443" s="303"/>
      <c r="N443" s="302"/>
      <c r="O443" s="304"/>
      <c r="P443" s="305"/>
      <c r="Q443" s="137"/>
      <c r="R443" s="304"/>
      <c r="S443" s="305"/>
      <c r="T443" s="306" t="str">
        <f t="shared" si="13"/>
        <v/>
      </c>
      <c r="U443" s="307"/>
      <c r="V443" s="308"/>
      <c r="W443" s="309"/>
      <c r="X443" s="87" t="str">
        <f>IF(ISERROR(VLOOKUP(E443,マスタ!$H:$I,2,FALSE)),"",VLOOKUP(E443,マスタ!$H:$I,2,FALSE))</f>
        <v/>
      </c>
      <c r="Y443" s="87" t="e">
        <f t="shared" ref="Y443:Y500" si="19">ROUNDDOWN($I$3/10^5,0)</f>
        <v>#VALUE!</v>
      </c>
      <c r="Z443" s="87" t="e">
        <f t="shared" si="3"/>
        <v>#VALUE!</v>
      </c>
    </row>
    <row r="444" spans="1:26" ht="20.100000000000001" hidden="1" customHeight="1">
      <c r="A444" s="8"/>
      <c r="B444" s="97" t="str">
        <f>IF(ISERROR(VLOOKUP(C444,マスタ!$D:$E,2,FALSE)),"",VLOOKUP(C444,マスタ!$D:$E,2,FALSE))</f>
        <v/>
      </c>
      <c r="C444" s="277"/>
      <c r="D444" s="278"/>
      <c r="E444" s="6"/>
      <c r="F444" s="279"/>
      <c r="G444" s="280"/>
      <c r="H444" s="279"/>
      <c r="I444" s="281"/>
      <c r="J444" s="281"/>
      <c r="K444" s="280"/>
      <c r="L444" s="279"/>
      <c r="M444" s="281"/>
      <c r="N444" s="280"/>
      <c r="O444" s="282"/>
      <c r="P444" s="283"/>
      <c r="Q444" s="109"/>
      <c r="R444" s="282"/>
      <c r="S444" s="283"/>
      <c r="T444" s="284" t="str">
        <f t="shared" si="13"/>
        <v/>
      </c>
      <c r="U444" s="285"/>
      <c r="V444" s="286"/>
      <c r="W444" s="287"/>
      <c r="X444" s="87" t="str">
        <f>IF(ISERROR(VLOOKUP(E444,マスタ!$H:$I,2,FALSE)),"",VLOOKUP(E444,マスタ!$H:$I,2,FALSE))</f>
        <v/>
      </c>
      <c r="Y444" s="87" t="e">
        <f t="shared" si="19"/>
        <v>#VALUE!</v>
      </c>
      <c r="Z444" s="87" t="e">
        <f t="shared" si="3"/>
        <v>#VALUE!</v>
      </c>
    </row>
    <row r="445" spans="1:26" ht="20.100000000000001" hidden="1" customHeight="1">
      <c r="A445" s="8"/>
      <c r="B445" s="97" t="str">
        <f>IF(ISERROR(VLOOKUP(C445,マスタ!$D:$E,2,FALSE)),"",VLOOKUP(C445,マスタ!$D:$E,2,FALSE))</f>
        <v/>
      </c>
      <c r="C445" s="277"/>
      <c r="D445" s="278"/>
      <c r="E445" s="6"/>
      <c r="F445" s="279"/>
      <c r="G445" s="280"/>
      <c r="H445" s="279"/>
      <c r="I445" s="281"/>
      <c r="J445" s="281"/>
      <c r="K445" s="280"/>
      <c r="L445" s="279"/>
      <c r="M445" s="281"/>
      <c r="N445" s="280"/>
      <c r="O445" s="282"/>
      <c r="P445" s="283"/>
      <c r="Q445" s="109"/>
      <c r="R445" s="282"/>
      <c r="S445" s="283"/>
      <c r="T445" s="284" t="str">
        <f t="shared" si="13"/>
        <v/>
      </c>
      <c r="U445" s="285"/>
      <c r="V445" s="286"/>
      <c r="W445" s="287"/>
      <c r="X445" s="87" t="str">
        <f>IF(ISERROR(VLOOKUP(E445,マスタ!$H:$I,2,FALSE)),"",VLOOKUP(E445,マスタ!$H:$I,2,FALSE))</f>
        <v/>
      </c>
      <c r="Y445" s="87" t="e">
        <f t="shared" si="19"/>
        <v>#VALUE!</v>
      </c>
      <c r="Z445" s="87" t="e">
        <f t="shared" si="3"/>
        <v>#VALUE!</v>
      </c>
    </row>
    <row r="446" spans="1:26" ht="20.100000000000001" hidden="1" customHeight="1">
      <c r="A446" s="8"/>
      <c r="B446" s="97" t="str">
        <f>IF(ISERROR(VLOOKUP(C446,マスタ!$D:$E,2,FALSE)),"",VLOOKUP(C446,マスタ!$D:$E,2,FALSE))</f>
        <v/>
      </c>
      <c r="C446" s="277"/>
      <c r="D446" s="278"/>
      <c r="E446" s="6"/>
      <c r="F446" s="279"/>
      <c r="G446" s="280"/>
      <c r="H446" s="279"/>
      <c r="I446" s="281"/>
      <c r="J446" s="281"/>
      <c r="K446" s="280"/>
      <c r="L446" s="279"/>
      <c r="M446" s="281"/>
      <c r="N446" s="280"/>
      <c r="O446" s="282"/>
      <c r="P446" s="283"/>
      <c r="Q446" s="109"/>
      <c r="R446" s="282"/>
      <c r="S446" s="283"/>
      <c r="T446" s="284" t="str">
        <f t="shared" si="13"/>
        <v/>
      </c>
      <c r="U446" s="285"/>
      <c r="V446" s="286"/>
      <c r="W446" s="287"/>
      <c r="X446" s="87" t="str">
        <f>IF(ISERROR(VLOOKUP(E446,マスタ!$H:$I,2,FALSE)),"",VLOOKUP(E446,マスタ!$H:$I,2,FALSE))</f>
        <v/>
      </c>
      <c r="Y446" s="87" t="e">
        <f t="shared" si="19"/>
        <v>#VALUE!</v>
      </c>
      <c r="Z446" s="87" t="e">
        <f t="shared" si="3"/>
        <v>#VALUE!</v>
      </c>
    </row>
    <row r="447" spans="1:26" ht="20.100000000000001" hidden="1" customHeight="1">
      <c r="A447" s="8"/>
      <c r="B447" s="97" t="str">
        <f>IF(ISERROR(VLOOKUP(C447,マスタ!$D:$E,2,FALSE)),"",VLOOKUP(C447,マスタ!$D:$E,2,FALSE))</f>
        <v/>
      </c>
      <c r="C447" s="277"/>
      <c r="D447" s="278"/>
      <c r="E447" s="6"/>
      <c r="F447" s="279"/>
      <c r="G447" s="280"/>
      <c r="H447" s="279"/>
      <c r="I447" s="281"/>
      <c r="J447" s="281"/>
      <c r="K447" s="280"/>
      <c r="L447" s="279"/>
      <c r="M447" s="281"/>
      <c r="N447" s="280"/>
      <c r="O447" s="282"/>
      <c r="P447" s="283"/>
      <c r="Q447" s="109"/>
      <c r="R447" s="282"/>
      <c r="S447" s="283"/>
      <c r="T447" s="284" t="str">
        <f t="shared" si="13"/>
        <v/>
      </c>
      <c r="U447" s="285"/>
      <c r="V447" s="286"/>
      <c r="W447" s="287"/>
      <c r="X447" s="87" t="str">
        <f>IF(ISERROR(VLOOKUP(E447,マスタ!$H:$I,2,FALSE)),"",VLOOKUP(E447,マスタ!$H:$I,2,FALSE))</f>
        <v/>
      </c>
      <c r="Y447" s="87" t="e">
        <f t="shared" si="19"/>
        <v>#VALUE!</v>
      </c>
      <c r="Z447" s="87" t="e">
        <f t="shared" si="3"/>
        <v>#VALUE!</v>
      </c>
    </row>
    <row r="448" spans="1:26" ht="20.100000000000001" hidden="1" customHeight="1">
      <c r="A448" s="8"/>
      <c r="B448" s="97" t="str">
        <f>IF(ISERROR(VLOOKUP(C448,マスタ!$D:$E,2,FALSE)),"",VLOOKUP(C448,マスタ!$D:$E,2,FALSE))</f>
        <v/>
      </c>
      <c r="C448" s="277"/>
      <c r="D448" s="278"/>
      <c r="E448" s="6"/>
      <c r="F448" s="279"/>
      <c r="G448" s="280"/>
      <c r="H448" s="279"/>
      <c r="I448" s="281"/>
      <c r="J448" s="281"/>
      <c r="K448" s="280"/>
      <c r="L448" s="279"/>
      <c r="M448" s="281"/>
      <c r="N448" s="280"/>
      <c r="O448" s="282"/>
      <c r="P448" s="283"/>
      <c r="Q448" s="109"/>
      <c r="R448" s="282"/>
      <c r="S448" s="283"/>
      <c r="T448" s="284" t="str">
        <f t="shared" si="13"/>
        <v/>
      </c>
      <c r="U448" s="285"/>
      <c r="V448" s="286"/>
      <c r="W448" s="287"/>
      <c r="X448" s="87" t="str">
        <f>IF(ISERROR(VLOOKUP(E448,マスタ!$H:$I,2,FALSE)),"",VLOOKUP(E448,マスタ!$H:$I,2,FALSE))</f>
        <v/>
      </c>
      <c r="Y448" s="87" t="e">
        <f t="shared" si="19"/>
        <v>#VALUE!</v>
      </c>
      <c r="Z448" s="87" t="e">
        <f t="shared" si="3"/>
        <v>#VALUE!</v>
      </c>
    </row>
    <row r="449" spans="1:26" ht="20.100000000000001" hidden="1" customHeight="1">
      <c r="A449" s="8"/>
      <c r="B449" s="97" t="str">
        <f>IF(ISERROR(VLOOKUP(C449,マスタ!$D:$E,2,FALSE)),"",VLOOKUP(C449,マスタ!$D:$E,2,FALSE))</f>
        <v/>
      </c>
      <c r="C449" s="277"/>
      <c r="D449" s="278"/>
      <c r="E449" s="6"/>
      <c r="F449" s="279"/>
      <c r="G449" s="280"/>
      <c r="H449" s="279"/>
      <c r="I449" s="281"/>
      <c r="J449" s="281"/>
      <c r="K449" s="280"/>
      <c r="L449" s="279"/>
      <c r="M449" s="281"/>
      <c r="N449" s="280"/>
      <c r="O449" s="282"/>
      <c r="P449" s="283"/>
      <c r="Q449" s="109"/>
      <c r="R449" s="282"/>
      <c r="S449" s="283"/>
      <c r="T449" s="284" t="str">
        <f t="shared" si="13"/>
        <v/>
      </c>
      <c r="U449" s="285"/>
      <c r="V449" s="286"/>
      <c r="W449" s="287"/>
      <c r="X449" s="87" t="str">
        <f>IF(ISERROR(VLOOKUP(E449,マスタ!$H:$I,2,FALSE)),"",VLOOKUP(E449,マスタ!$H:$I,2,FALSE))</f>
        <v/>
      </c>
      <c r="Y449" s="87" t="e">
        <f t="shared" si="19"/>
        <v>#VALUE!</v>
      </c>
      <c r="Z449" s="87" t="e">
        <f t="shared" si="3"/>
        <v>#VALUE!</v>
      </c>
    </row>
    <row r="450" spans="1:26" ht="20.100000000000001" hidden="1" customHeight="1">
      <c r="A450" s="8"/>
      <c r="B450" s="97" t="str">
        <f>IF(ISERROR(VLOOKUP(C450,マスタ!$D:$E,2,FALSE)),"",VLOOKUP(C450,マスタ!$D:$E,2,FALSE))</f>
        <v/>
      </c>
      <c r="C450" s="277"/>
      <c r="D450" s="278"/>
      <c r="E450" s="6"/>
      <c r="F450" s="279"/>
      <c r="G450" s="280"/>
      <c r="H450" s="279"/>
      <c r="I450" s="281"/>
      <c r="J450" s="281"/>
      <c r="K450" s="280"/>
      <c r="L450" s="279"/>
      <c r="M450" s="281"/>
      <c r="N450" s="280"/>
      <c r="O450" s="282"/>
      <c r="P450" s="283"/>
      <c r="Q450" s="109"/>
      <c r="R450" s="282"/>
      <c r="S450" s="283"/>
      <c r="T450" s="284" t="str">
        <f t="shared" si="13"/>
        <v/>
      </c>
      <c r="U450" s="285"/>
      <c r="V450" s="286"/>
      <c r="W450" s="287"/>
      <c r="X450" s="87" t="str">
        <f>IF(ISERROR(VLOOKUP(E450,マスタ!$H:$I,2,FALSE)),"",VLOOKUP(E450,マスタ!$H:$I,2,FALSE))</f>
        <v/>
      </c>
      <c r="Y450" s="87" t="e">
        <f t="shared" si="19"/>
        <v>#VALUE!</v>
      </c>
      <c r="Z450" s="87" t="e">
        <f t="shared" si="3"/>
        <v>#VALUE!</v>
      </c>
    </row>
    <row r="451" spans="1:26" ht="20.100000000000001" hidden="1" customHeight="1">
      <c r="A451" s="8"/>
      <c r="B451" s="97" t="str">
        <f>IF(ISERROR(VLOOKUP(C451,マスタ!$D:$E,2,FALSE)),"",VLOOKUP(C451,マスタ!$D:$E,2,FALSE))</f>
        <v/>
      </c>
      <c r="C451" s="277"/>
      <c r="D451" s="278"/>
      <c r="E451" s="6"/>
      <c r="F451" s="279"/>
      <c r="G451" s="280"/>
      <c r="H451" s="279"/>
      <c r="I451" s="281"/>
      <c r="J451" s="281"/>
      <c r="K451" s="280"/>
      <c r="L451" s="279"/>
      <c r="M451" s="281"/>
      <c r="N451" s="280"/>
      <c r="O451" s="282"/>
      <c r="P451" s="283"/>
      <c r="Q451" s="109"/>
      <c r="R451" s="282"/>
      <c r="S451" s="283"/>
      <c r="T451" s="284" t="str">
        <f t="shared" si="13"/>
        <v/>
      </c>
      <c r="U451" s="285"/>
      <c r="V451" s="286"/>
      <c r="W451" s="287"/>
      <c r="X451" s="87" t="str">
        <f>IF(ISERROR(VLOOKUP(E451,マスタ!$H:$I,2,FALSE)),"",VLOOKUP(E451,マスタ!$H:$I,2,FALSE))</f>
        <v/>
      </c>
      <c r="Y451" s="87" t="e">
        <f t="shared" si="19"/>
        <v>#VALUE!</v>
      </c>
      <c r="Z451" s="87" t="e">
        <f t="shared" si="3"/>
        <v>#VALUE!</v>
      </c>
    </row>
    <row r="452" spans="1:26" ht="20.100000000000001" hidden="1" customHeight="1">
      <c r="A452" s="8"/>
      <c r="B452" s="97" t="str">
        <f>IF(ISERROR(VLOOKUP(C452,マスタ!$D:$E,2,FALSE)),"",VLOOKUP(C452,マスタ!$D:$E,2,FALSE))</f>
        <v/>
      </c>
      <c r="C452" s="277"/>
      <c r="D452" s="278"/>
      <c r="E452" s="6"/>
      <c r="F452" s="279"/>
      <c r="G452" s="280"/>
      <c r="H452" s="279"/>
      <c r="I452" s="281"/>
      <c r="J452" s="281"/>
      <c r="K452" s="280"/>
      <c r="L452" s="279"/>
      <c r="M452" s="281"/>
      <c r="N452" s="280"/>
      <c r="O452" s="282"/>
      <c r="P452" s="283"/>
      <c r="Q452" s="109"/>
      <c r="R452" s="282"/>
      <c r="S452" s="283"/>
      <c r="T452" s="284" t="str">
        <f t="shared" si="13"/>
        <v/>
      </c>
      <c r="U452" s="285"/>
      <c r="V452" s="286"/>
      <c r="W452" s="287"/>
      <c r="X452" s="87" t="str">
        <f>IF(ISERROR(VLOOKUP(E452,マスタ!$H:$I,2,FALSE)),"",VLOOKUP(E452,マスタ!$H:$I,2,FALSE))</f>
        <v/>
      </c>
      <c r="Y452" s="87" t="e">
        <f t="shared" si="19"/>
        <v>#VALUE!</v>
      </c>
      <c r="Z452" s="87" t="e">
        <f t="shared" si="3"/>
        <v>#VALUE!</v>
      </c>
    </row>
    <row r="453" spans="1:26" ht="20.100000000000001" hidden="1" customHeight="1">
      <c r="A453" s="8"/>
      <c r="B453" s="97" t="str">
        <f>IF(ISERROR(VLOOKUP(C453,マスタ!$D:$E,2,FALSE)),"",VLOOKUP(C453,マスタ!$D:$E,2,FALSE))</f>
        <v/>
      </c>
      <c r="C453" s="277"/>
      <c r="D453" s="278"/>
      <c r="E453" s="6"/>
      <c r="F453" s="279"/>
      <c r="G453" s="280"/>
      <c r="H453" s="279"/>
      <c r="I453" s="281"/>
      <c r="J453" s="281"/>
      <c r="K453" s="280"/>
      <c r="L453" s="279"/>
      <c r="M453" s="281"/>
      <c r="N453" s="280"/>
      <c r="O453" s="282"/>
      <c r="P453" s="283"/>
      <c r="Q453" s="109"/>
      <c r="R453" s="282"/>
      <c r="S453" s="283"/>
      <c r="T453" s="284" t="str">
        <f t="shared" si="13"/>
        <v/>
      </c>
      <c r="U453" s="285"/>
      <c r="V453" s="286"/>
      <c r="W453" s="287"/>
      <c r="X453" s="87" t="str">
        <f>IF(ISERROR(VLOOKUP(E453,マスタ!$H:$I,2,FALSE)),"",VLOOKUP(E453,マスタ!$H:$I,2,FALSE))</f>
        <v/>
      </c>
      <c r="Y453" s="87" t="e">
        <f t="shared" si="19"/>
        <v>#VALUE!</v>
      </c>
      <c r="Z453" s="87" t="e">
        <f t="shared" si="3"/>
        <v>#VALUE!</v>
      </c>
    </row>
    <row r="454" spans="1:26" ht="20.100000000000001" hidden="1" customHeight="1">
      <c r="A454" s="8"/>
      <c r="B454" s="97" t="str">
        <f>IF(ISERROR(VLOOKUP(C454,マスタ!$D:$E,2,FALSE)),"",VLOOKUP(C454,マスタ!$D:$E,2,FALSE))</f>
        <v/>
      </c>
      <c r="C454" s="277"/>
      <c r="D454" s="278"/>
      <c r="E454" s="6"/>
      <c r="F454" s="279"/>
      <c r="G454" s="280"/>
      <c r="H454" s="279"/>
      <c r="I454" s="281"/>
      <c r="J454" s="281"/>
      <c r="K454" s="280"/>
      <c r="L454" s="279"/>
      <c r="M454" s="281"/>
      <c r="N454" s="280"/>
      <c r="O454" s="282"/>
      <c r="P454" s="283"/>
      <c r="Q454" s="109"/>
      <c r="R454" s="282"/>
      <c r="S454" s="283"/>
      <c r="T454" s="284" t="str">
        <f t="shared" si="13"/>
        <v/>
      </c>
      <c r="U454" s="285"/>
      <c r="V454" s="286"/>
      <c r="W454" s="287"/>
      <c r="X454" s="87" t="str">
        <f>IF(ISERROR(VLOOKUP(E454,マスタ!$H:$I,2,FALSE)),"",VLOOKUP(E454,マスタ!$H:$I,2,FALSE))</f>
        <v/>
      </c>
      <c r="Y454" s="87" t="e">
        <f t="shared" si="19"/>
        <v>#VALUE!</v>
      </c>
      <c r="Z454" s="87" t="e">
        <f t="shared" si="3"/>
        <v>#VALUE!</v>
      </c>
    </row>
    <row r="455" spans="1:26" ht="20.100000000000001" hidden="1" customHeight="1">
      <c r="A455" s="8"/>
      <c r="B455" s="97" t="str">
        <f>IF(ISERROR(VLOOKUP(C455,マスタ!$D:$E,2,FALSE)),"",VLOOKUP(C455,マスタ!$D:$E,2,FALSE))</f>
        <v/>
      </c>
      <c r="C455" s="277"/>
      <c r="D455" s="278"/>
      <c r="E455" s="6"/>
      <c r="F455" s="279"/>
      <c r="G455" s="280"/>
      <c r="H455" s="279"/>
      <c r="I455" s="281"/>
      <c r="J455" s="281"/>
      <c r="K455" s="280"/>
      <c r="L455" s="279"/>
      <c r="M455" s="281"/>
      <c r="N455" s="280"/>
      <c r="O455" s="282"/>
      <c r="P455" s="283"/>
      <c r="Q455" s="109"/>
      <c r="R455" s="282"/>
      <c r="S455" s="283"/>
      <c r="T455" s="284" t="str">
        <f t="shared" si="13"/>
        <v/>
      </c>
      <c r="U455" s="285"/>
      <c r="V455" s="286"/>
      <c r="W455" s="287"/>
      <c r="X455" s="87" t="str">
        <f>IF(ISERROR(VLOOKUP(E455,マスタ!$H:$I,2,FALSE)),"",VLOOKUP(E455,マスタ!$H:$I,2,FALSE))</f>
        <v/>
      </c>
      <c r="Y455" s="87" t="e">
        <f t="shared" si="19"/>
        <v>#VALUE!</v>
      </c>
      <c r="Z455" s="87" t="e">
        <f t="shared" si="3"/>
        <v>#VALUE!</v>
      </c>
    </row>
    <row r="456" spans="1:26" ht="20.100000000000001" hidden="1" customHeight="1">
      <c r="A456" s="8"/>
      <c r="B456" s="97" t="str">
        <f>IF(ISERROR(VLOOKUP(C456,マスタ!$D:$E,2,FALSE)),"",VLOOKUP(C456,マスタ!$D:$E,2,FALSE))</f>
        <v/>
      </c>
      <c r="C456" s="277"/>
      <c r="D456" s="278"/>
      <c r="E456" s="6"/>
      <c r="F456" s="279"/>
      <c r="G456" s="280"/>
      <c r="H456" s="279"/>
      <c r="I456" s="281"/>
      <c r="J456" s="281"/>
      <c r="K456" s="280"/>
      <c r="L456" s="279"/>
      <c r="M456" s="281"/>
      <c r="N456" s="280"/>
      <c r="O456" s="282"/>
      <c r="P456" s="283"/>
      <c r="Q456" s="109"/>
      <c r="R456" s="282"/>
      <c r="S456" s="283"/>
      <c r="T456" s="284" t="str">
        <f t="shared" si="13"/>
        <v/>
      </c>
      <c r="U456" s="285"/>
      <c r="V456" s="286"/>
      <c r="W456" s="287"/>
      <c r="X456" s="87" t="str">
        <f>IF(ISERROR(VLOOKUP(E456,マスタ!$H:$I,2,FALSE)),"",VLOOKUP(E456,マスタ!$H:$I,2,FALSE))</f>
        <v/>
      </c>
      <c r="Y456" s="87" t="e">
        <f t="shared" si="19"/>
        <v>#VALUE!</v>
      </c>
      <c r="Z456" s="87" t="e">
        <f t="shared" si="3"/>
        <v>#VALUE!</v>
      </c>
    </row>
    <row r="457" spans="1:26" ht="20.100000000000001" hidden="1" customHeight="1">
      <c r="A457" s="8"/>
      <c r="B457" s="97" t="str">
        <f>IF(ISERROR(VLOOKUP(C457,マスタ!$D:$E,2,FALSE)),"",VLOOKUP(C457,マスタ!$D:$E,2,FALSE))</f>
        <v/>
      </c>
      <c r="C457" s="277"/>
      <c r="D457" s="278"/>
      <c r="E457" s="6"/>
      <c r="F457" s="279"/>
      <c r="G457" s="280"/>
      <c r="H457" s="279"/>
      <c r="I457" s="281"/>
      <c r="J457" s="281"/>
      <c r="K457" s="280"/>
      <c r="L457" s="279"/>
      <c r="M457" s="281"/>
      <c r="N457" s="280"/>
      <c r="O457" s="282"/>
      <c r="P457" s="283"/>
      <c r="Q457" s="109"/>
      <c r="R457" s="282"/>
      <c r="S457" s="283"/>
      <c r="T457" s="284" t="str">
        <f t="shared" si="13"/>
        <v/>
      </c>
      <c r="U457" s="285"/>
      <c r="V457" s="286"/>
      <c r="W457" s="287"/>
      <c r="X457" s="87" t="str">
        <f>IF(ISERROR(VLOOKUP(E457,マスタ!$H:$I,2,FALSE)),"",VLOOKUP(E457,マスタ!$H:$I,2,FALSE))</f>
        <v/>
      </c>
      <c r="Y457" s="87" t="e">
        <f t="shared" si="19"/>
        <v>#VALUE!</v>
      </c>
      <c r="Z457" s="87" t="e">
        <f t="shared" si="3"/>
        <v>#VALUE!</v>
      </c>
    </row>
    <row r="458" spans="1:26" ht="20.100000000000001" hidden="1" customHeight="1">
      <c r="A458" s="8"/>
      <c r="B458" s="97" t="str">
        <f>IF(ISERROR(VLOOKUP(C458,マスタ!$D:$E,2,FALSE)),"",VLOOKUP(C458,マスタ!$D:$E,2,FALSE))</f>
        <v/>
      </c>
      <c r="C458" s="277"/>
      <c r="D458" s="278"/>
      <c r="E458" s="6"/>
      <c r="F458" s="279"/>
      <c r="G458" s="280"/>
      <c r="H458" s="279"/>
      <c r="I458" s="281"/>
      <c r="J458" s="281"/>
      <c r="K458" s="280"/>
      <c r="L458" s="279"/>
      <c r="M458" s="281"/>
      <c r="N458" s="280"/>
      <c r="O458" s="282"/>
      <c r="P458" s="283"/>
      <c r="Q458" s="109"/>
      <c r="R458" s="282"/>
      <c r="S458" s="283"/>
      <c r="T458" s="284" t="str">
        <f t="shared" si="13"/>
        <v/>
      </c>
      <c r="U458" s="285"/>
      <c r="V458" s="286"/>
      <c r="W458" s="287"/>
      <c r="X458" s="87" t="str">
        <f>IF(ISERROR(VLOOKUP(E458,マスタ!$H:$I,2,FALSE)),"",VLOOKUP(E458,マスタ!$H:$I,2,FALSE))</f>
        <v/>
      </c>
      <c r="Y458" s="87" t="e">
        <f t="shared" si="19"/>
        <v>#VALUE!</v>
      </c>
      <c r="Z458" s="87" t="e">
        <f t="shared" si="3"/>
        <v>#VALUE!</v>
      </c>
    </row>
    <row r="459" spans="1:26" ht="20.100000000000001" hidden="1" customHeight="1">
      <c r="A459" s="8"/>
      <c r="B459" s="97" t="str">
        <f>IF(ISERROR(VLOOKUP(C459,マスタ!$D:$E,2,FALSE)),"",VLOOKUP(C459,マスタ!$D:$E,2,FALSE))</f>
        <v/>
      </c>
      <c r="C459" s="277"/>
      <c r="D459" s="278"/>
      <c r="E459" s="6"/>
      <c r="F459" s="279"/>
      <c r="G459" s="280"/>
      <c r="H459" s="279"/>
      <c r="I459" s="281"/>
      <c r="J459" s="281"/>
      <c r="K459" s="280"/>
      <c r="L459" s="279"/>
      <c r="M459" s="281"/>
      <c r="N459" s="280"/>
      <c r="O459" s="282"/>
      <c r="P459" s="283"/>
      <c r="Q459" s="109"/>
      <c r="R459" s="282"/>
      <c r="S459" s="283"/>
      <c r="T459" s="284" t="str">
        <f t="shared" si="13"/>
        <v/>
      </c>
      <c r="U459" s="285"/>
      <c r="V459" s="286"/>
      <c r="W459" s="287"/>
      <c r="X459" s="87" t="str">
        <f>IF(ISERROR(VLOOKUP(E459,マスタ!$H:$I,2,FALSE)),"",VLOOKUP(E459,マスタ!$H:$I,2,FALSE))</f>
        <v/>
      </c>
      <c r="Y459" s="87" t="e">
        <f t="shared" si="19"/>
        <v>#VALUE!</v>
      </c>
      <c r="Z459" s="87" t="e">
        <f t="shared" si="3"/>
        <v>#VALUE!</v>
      </c>
    </row>
    <row r="460" spans="1:26" ht="20.100000000000001" hidden="1" customHeight="1">
      <c r="A460" s="8"/>
      <c r="B460" s="97" t="str">
        <f>IF(ISERROR(VLOOKUP(C460,マスタ!$D:$E,2,FALSE)),"",VLOOKUP(C460,マスタ!$D:$E,2,FALSE))</f>
        <v/>
      </c>
      <c r="C460" s="277"/>
      <c r="D460" s="278"/>
      <c r="E460" s="6"/>
      <c r="F460" s="279"/>
      <c r="G460" s="280"/>
      <c r="H460" s="279"/>
      <c r="I460" s="281"/>
      <c r="J460" s="281"/>
      <c r="K460" s="280"/>
      <c r="L460" s="279"/>
      <c r="M460" s="281"/>
      <c r="N460" s="280"/>
      <c r="O460" s="282"/>
      <c r="P460" s="283"/>
      <c r="Q460" s="109"/>
      <c r="R460" s="282"/>
      <c r="S460" s="283"/>
      <c r="T460" s="284" t="str">
        <f t="shared" si="13"/>
        <v/>
      </c>
      <c r="U460" s="285"/>
      <c r="V460" s="286"/>
      <c r="W460" s="287"/>
      <c r="X460" s="87" t="str">
        <f>IF(ISERROR(VLOOKUP(E460,マスタ!$H:$I,2,FALSE)),"",VLOOKUP(E460,マスタ!$H:$I,2,FALSE))</f>
        <v/>
      </c>
      <c r="Y460" s="87" t="e">
        <f t="shared" si="19"/>
        <v>#VALUE!</v>
      </c>
      <c r="Z460" s="87" t="e">
        <f t="shared" si="3"/>
        <v>#VALUE!</v>
      </c>
    </row>
    <row r="461" spans="1:26" ht="20.100000000000001" hidden="1" customHeight="1">
      <c r="A461" s="8"/>
      <c r="B461" s="97" t="str">
        <f>IF(ISERROR(VLOOKUP(C461,マスタ!$D:$E,2,FALSE)),"",VLOOKUP(C461,マスタ!$D:$E,2,FALSE))</f>
        <v/>
      </c>
      <c r="C461" s="277"/>
      <c r="D461" s="278"/>
      <c r="E461" s="6"/>
      <c r="F461" s="279"/>
      <c r="G461" s="280"/>
      <c r="H461" s="279"/>
      <c r="I461" s="281"/>
      <c r="J461" s="281"/>
      <c r="K461" s="280"/>
      <c r="L461" s="279"/>
      <c r="M461" s="281"/>
      <c r="N461" s="280"/>
      <c r="O461" s="282"/>
      <c r="P461" s="283"/>
      <c r="Q461" s="109"/>
      <c r="R461" s="282"/>
      <c r="S461" s="283"/>
      <c r="T461" s="284" t="str">
        <f t="shared" si="13"/>
        <v/>
      </c>
      <c r="U461" s="285"/>
      <c r="V461" s="286"/>
      <c r="W461" s="287"/>
      <c r="X461" s="87" t="str">
        <f>IF(ISERROR(VLOOKUP(E461,マスタ!$H:$I,2,FALSE)),"",VLOOKUP(E461,マスタ!$H:$I,2,FALSE))</f>
        <v/>
      </c>
      <c r="Y461" s="87" t="e">
        <f t="shared" si="19"/>
        <v>#VALUE!</v>
      </c>
      <c r="Z461" s="87" t="e">
        <f t="shared" si="3"/>
        <v>#VALUE!</v>
      </c>
    </row>
    <row r="462" spans="1:26" ht="20.100000000000001" hidden="1" customHeight="1">
      <c r="A462" s="8"/>
      <c r="B462" s="97" t="str">
        <f>IF(ISERROR(VLOOKUP(C462,マスタ!$D:$E,2,FALSE)),"",VLOOKUP(C462,マスタ!$D:$E,2,FALSE))</f>
        <v/>
      </c>
      <c r="C462" s="277"/>
      <c r="D462" s="278"/>
      <c r="E462" s="6"/>
      <c r="F462" s="279"/>
      <c r="G462" s="280"/>
      <c r="H462" s="279"/>
      <c r="I462" s="281"/>
      <c r="J462" s="281"/>
      <c r="K462" s="280"/>
      <c r="L462" s="279"/>
      <c r="M462" s="281"/>
      <c r="N462" s="280"/>
      <c r="O462" s="282"/>
      <c r="P462" s="283"/>
      <c r="Q462" s="109"/>
      <c r="R462" s="282"/>
      <c r="S462" s="283"/>
      <c r="T462" s="284" t="str">
        <f t="shared" si="13"/>
        <v/>
      </c>
      <c r="U462" s="285"/>
      <c r="V462" s="286"/>
      <c r="W462" s="287"/>
      <c r="X462" s="87" t="str">
        <f>IF(ISERROR(VLOOKUP(E462,マスタ!$H:$I,2,FALSE)),"",VLOOKUP(E462,マスタ!$H:$I,2,FALSE))</f>
        <v/>
      </c>
      <c r="Y462" s="87" t="e">
        <f t="shared" si="19"/>
        <v>#VALUE!</v>
      </c>
      <c r="Z462" s="87" t="e">
        <f t="shared" si="3"/>
        <v>#VALUE!</v>
      </c>
    </row>
    <row r="463" spans="1:26" ht="20.100000000000001" hidden="1" customHeight="1">
      <c r="A463" s="8"/>
      <c r="B463" s="97" t="str">
        <f>IF(ISERROR(VLOOKUP(C463,マスタ!$D:$E,2,FALSE)),"",VLOOKUP(C463,マスタ!$D:$E,2,FALSE))</f>
        <v/>
      </c>
      <c r="C463" s="277"/>
      <c r="D463" s="278"/>
      <c r="E463" s="6"/>
      <c r="F463" s="279"/>
      <c r="G463" s="280"/>
      <c r="H463" s="279"/>
      <c r="I463" s="281"/>
      <c r="J463" s="281"/>
      <c r="K463" s="280"/>
      <c r="L463" s="279"/>
      <c r="M463" s="281"/>
      <c r="N463" s="280"/>
      <c r="O463" s="282"/>
      <c r="P463" s="283"/>
      <c r="Q463" s="109"/>
      <c r="R463" s="282"/>
      <c r="S463" s="283"/>
      <c r="T463" s="284" t="str">
        <f t="shared" si="13"/>
        <v/>
      </c>
      <c r="U463" s="285"/>
      <c r="V463" s="286"/>
      <c r="W463" s="287"/>
      <c r="X463" s="87" t="str">
        <f>IF(ISERROR(VLOOKUP(E463,マスタ!$H:$I,2,FALSE)),"",VLOOKUP(E463,マスタ!$H:$I,2,FALSE))</f>
        <v/>
      </c>
      <c r="Y463" s="87" t="e">
        <f t="shared" si="19"/>
        <v>#VALUE!</v>
      </c>
      <c r="Z463" s="87" t="e">
        <f t="shared" si="3"/>
        <v>#VALUE!</v>
      </c>
    </row>
    <row r="464" spans="1:26" ht="20.100000000000001" hidden="1" customHeight="1">
      <c r="A464" s="8"/>
      <c r="B464" s="97" t="str">
        <f>IF(ISERROR(VLOOKUP(C464,マスタ!$D:$E,2,FALSE)),"",VLOOKUP(C464,マスタ!$D:$E,2,FALSE))</f>
        <v/>
      </c>
      <c r="C464" s="277"/>
      <c r="D464" s="278"/>
      <c r="E464" s="6"/>
      <c r="F464" s="279"/>
      <c r="G464" s="280"/>
      <c r="H464" s="279"/>
      <c r="I464" s="281"/>
      <c r="J464" s="281"/>
      <c r="K464" s="280"/>
      <c r="L464" s="279"/>
      <c r="M464" s="281"/>
      <c r="N464" s="280"/>
      <c r="O464" s="282"/>
      <c r="P464" s="283"/>
      <c r="Q464" s="109"/>
      <c r="R464" s="282"/>
      <c r="S464" s="283"/>
      <c r="T464" s="284" t="str">
        <f t="shared" si="13"/>
        <v/>
      </c>
      <c r="U464" s="285"/>
      <c r="V464" s="286"/>
      <c r="W464" s="287"/>
      <c r="X464" s="87" t="str">
        <f>IF(ISERROR(VLOOKUP(E464,マスタ!$H:$I,2,FALSE)),"",VLOOKUP(E464,マスタ!$H:$I,2,FALSE))</f>
        <v/>
      </c>
      <c r="Y464" s="87" t="e">
        <f t="shared" si="19"/>
        <v>#VALUE!</v>
      </c>
      <c r="Z464" s="87" t="e">
        <f t="shared" si="3"/>
        <v>#VALUE!</v>
      </c>
    </row>
    <row r="465" spans="1:26" ht="20.100000000000001" hidden="1" customHeight="1">
      <c r="A465" s="8"/>
      <c r="B465" s="97" t="str">
        <f>IF(ISERROR(VLOOKUP(C465,マスタ!$D:$E,2,FALSE)),"",VLOOKUP(C465,マスタ!$D:$E,2,FALSE))</f>
        <v/>
      </c>
      <c r="C465" s="277"/>
      <c r="D465" s="278"/>
      <c r="E465" s="6"/>
      <c r="F465" s="279"/>
      <c r="G465" s="280"/>
      <c r="H465" s="279"/>
      <c r="I465" s="281"/>
      <c r="J465" s="281"/>
      <c r="K465" s="280"/>
      <c r="L465" s="279"/>
      <c r="M465" s="281"/>
      <c r="N465" s="280"/>
      <c r="O465" s="282"/>
      <c r="P465" s="283"/>
      <c r="Q465" s="109"/>
      <c r="R465" s="282"/>
      <c r="S465" s="283"/>
      <c r="T465" s="284" t="str">
        <f t="shared" si="13"/>
        <v/>
      </c>
      <c r="U465" s="285"/>
      <c r="V465" s="286"/>
      <c r="W465" s="287"/>
      <c r="X465" s="87" t="str">
        <f>IF(ISERROR(VLOOKUP(E465,マスタ!$H:$I,2,FALSE)),"",VLOOKUP(E465,マスタ!$H:$I,2,FALSE))</f>
        <v/>
      </c>
      <c r="Y465" s="87" t="e">
        <f t="shared" si="19"/>
        <v>#VALUE!</v>
      </c>
      <c r="Z465" s="87" t="e">
        <f t="shared" si="3"/>
        <v>#VALUE!</v>
      </c>
    </row>
    <row r="466" spans="1:26" ht="20.100000000000001" hidden="1" customHeight="1">
      <c r="A466" s="8"/>
      <c r="B466" s="97" t="str">
        <f>IF(ISERROR(VLOOKUP(C466,マスタ!$D:$E,2,FALSE)),"",VLOOKUP(C466,マスタ!$D:$E,2,FALSE))</f>
        <v/>
      </c>
      <c r="C466" s="277"/>
      <c r="D466" s="278"/>
      <c r="E466" s="6"/>
      <c r="F466" s="279"/>
      <c r="G466" s="280"/>
      <c r="H466" s="279"/>
      <c r="I466" s="281"/>
      <c r="J466" s="281"/>
      <c r="K466" s="280"/>
      <c r="L466" s="279"/>
      <c r="M466" s="281"/>
      <c r="N466" s="280"/>
      <c r="O466" s="282"/>
      <c r="P466" s="283"/>
      <c r="Q466" s="109"/>
      <c r="R466" s="282"/>
      <c r="S466" s="283"/>
      <c r="T466" s="284" t="str">
        <f t="shared" si="13"/>
        <v/>
      </c>
      <c r="U466" s="285"/>
      <c r="V466" s="286"/>
      <c r="W466" s="287"/>
      <c r="X466" s="87" t="str">
        <f>IF(ISERROR(VLOOKUP(E466,マスタ!$H:$I,2,FALSE)),"",VLOOKUP(E466,マスタ!$H:$I,2,FALSE))</f>
        <v/>
      </c>
      <c r="Y466" s="87" t="e">
        <f t="shared" si="19"/>
        <v>#VALUE!</v>
      </c>
      <c r="Z466" s="87" t="e">
        <f t="shared" si="3"/>
        <v>#VALUE!</v>
      </c>
    </row>
    <row r="467" spans="1:26" ht="20.100000000000001" hidden="1" customHeight="1">
      <c r="A467" s="8"/>
      <c r="B467" s="97" t="str">
        <f>IF(ISERROR(VLOOKUP(C467,マスタ!$D:$E,2,FALSE)),"",VLOOKUP(C467,マスタ!$D:$E,2,FALSE))</f>
        <v/>
      </c>
      <c r="C467" s="277"/>
      <c r="D467" s="278"/>
      <c r="E467" s="6"/>
      <c r="F467" s="279"/>
      <c r="G467" s="280"/>
      <c r="H467" s="279"/>
      <c r="I467" s="281"/>
      <c r="J467" s="281"/>
      <c r="K467" s="280"/>
      <c r="L467" s="279"/>
      <c r="M467" s="281"/>
      <c r="N467" s="280"/>
      <c r="O467" s="282"/>
      <c r="P467" s="283"/>
      <c r="Q467" s="109"/>
      <c r="R467" s="282"/>
      <c r="S467" s="283"/>
      <c r="T467" s="284" t="str">
        <f t="shared" si="13"/>
        <v/>
      </c>
      <c r="U467" s="285"/>
      <c r="V467" s="286"/>
      <c r="W467" s="287"/>
      <c r="X467" s="87" t="str">
        <f>IF(ISERROR(VLOOKUP(E467,マスタ!$H:$I,2,FALSE)),"",VLOOKUP(E467,マスタ!$H:$I,2,FALSE))</f>
        <v/>
      </c>
      <c r="Y467" s="87" t="e">
        <f t="shared" si="19"/>
        <v>#VALUE!</v>
      </c>
      <c r="Z467" s="87" t="e">
        <f t="shared" si="3"/>
        <v>#VALUE!</v>
      </c>
    </row>
    <row r="468" spans="1:26" ht="20.100000000000001" hidden="1" customHeight="1">
      <c r="A468" s="8"/>
      <c r="B468" s="97" t="str">
        <f>IF(ISERROR(VLOOKUP(C468,マスタ!$D:$E,2,FALSE)),"",VLOOKUP(C468,マスタ!$D:$E,2,FALSE))</f>
        <v/>
      </c>
      <c r="C468" s="277"/>
      <c r="D468" s="278"/>
      <c r="E468" s="6"/>
      <c r="F468" s="279"/>
      <c r="G468" s="280"/>
      <c r="H468" s="279"/>
      <c r="I468" s="281"/>
      <c r="J468" s="281"/>
      <c r="K468" s="280"/>
      <c r="L468" s="279"/>
      <c r="M468" s="281"/>
      <c r="N468" s="280"/>
      <c r="O468" s="282"/>
      <c r="P468" s="283"/>
      <c r="Q468" s="109"/>
      <c r="R468" s="282"/>
      <c r="S468" s="283"/>
      <c r="T468" s="284" t="str">
        <f t="shared" si="13"/>
        <v/>
      </c>
      <c r="U468" s="285"/>
      <c r="V468" s="286"/>
      <c r="W468" s="287"/>
      <c r="X468" s="87" t="str">
        <f>IF(ISERROR(VLOOKUP(E468,マスタ!$H:$I,2,FALSE)),"",VLOOKUP(E468,マスタ!$H:$I,2,FALSE))</f>
        <v/>
      </c>
      <c r="Y468" s="87" t="e">
        <f t="shared" si="19"/>
        <v>#VALUE!</v>
      </c>
      <c r="Z468" s="87" t="e">
        <f t="shared" si="3"/>
        <v>#VALUE!</v>
      </c>
    </row>
    <row r="469" spans="1:26" ht="20.100000000000001" hidden="1" customHeight="1">
      <c r="A469" s="8"/>
      <c r="B469" s="97" t="str">
        <f>IF(ISERROR(VLOOKUP(C469,マスタ!$D:$E,2,FALSE)),"",VLOOKUP(C469,マスタ!$D:$E,2,FALSE))</f>
        <v/>
      </c>
      <c r="C469" s="277"/>
      <c r="D469" s="278"/>
      <c r="E469" s="6"/>
      <c r="F469" s="279"/>
      <c r="G469" s="280"/>
      <c r="H469" s="279"/>
      <c r="I469" s="281"/>
      <c r="J469" s="281"/>
      <c r="K469" s="280"/>
      <c r="L469" s="279"/>
      <c r="M469" s="281"/>
      <c r="N469" s="280"/>
      <c r="O469" s="282"/>
      <c r="P469" s="283"/>
      <c r="Q469" s="109"/>
      <c r="R469" s="282"/>
      <c r="S469" s="283"/>
      <c r="T469" s="284" t="str">
        <f t="shared" si="13"/>
        <v/>
      </c>
      <c r="U469" s="285"/>
      <c r="V469" s="286"/>
      <c r="W469" s="287"/>
      <c r="X469" s="87" t="str">
        <f>IF(ISERROR(VLOOKUP(E469,マスタ!$H:$I,2,FALSE)),"",VLOOKUP(E469,マスタ!$H:$I,2,FALSE))</f>
        <v/>
      </c>
      <c r="Y469" s="87" t="e">
        <f t="shared" si="19"/>
        <v>#VALUE!</v>
      </c>
      <c r="Z469" s="87" t="e">
        <f t="shared" si="3"/>
        <v>#VALUE!</v>
      </c>
    </row>
    <row r="470" spans="1:26" ht="20.100000000000001" hidden="1" customHeight="1">
      <c r="A470" s="8"/>
      <c r="B470" s="97" t="str">
        <f>IF(ISERROR(VLOOKUP(C470,マスタ!$D:$E,2,FALSE)),"",VLOOKUP(C470,マスタ!$D:$E,2,FALSE))</f>
        <v/>
      </c>
      <c r="C470" s="277"/>
      <c r="D470" s="278"/>
      <c r="E470" s="6"/>
      <c r="F470" s="279"/>
      <c r="G470" s="280"/>
      <c r="H470" s="279"/>
      <c r="I470" s="281"/>
      <c r="J470" s="281"/>
      <c r="K470" s="280"/>
      <c r="L470" s="279"/>
      <c r="M470" s="281"/>
      <c r="N470" s="280"/>
      <c r="O470" s="282"/>
      <c r="P470" s="283"/>
      <c r="Q470" s="109"/>
      <c r="R470" s="282"/>
      <c r="S470" s="283"/>
      <c r="T470" s="284" t="str">
        <f t="shared" si="13"/>
        <v/>
      </c>
      <c r="U470" s="285"/>
      <c r="V470" s="286"/>
      <c r="W470" s="287"/>
      <c r="X470" s="87" t="str">
        <f>IF(ISERROR(VLOOKUP(E470,マスタ!$H:$I,2,FALSE)),"",VLOOKUP(E470,マスタ!$H:$I,2,FALSE))</f>
        <v/>
      </c>
      <c r="Y470" s="87" t="e">
        <f t="shared" si="19"/>
        <v>#VALUE!</v>
      </c>
      <c r="Z470" s="87" t="e">
        <f t="shared" si="3"/>
        <v>#VALUE!</v>
      </c>
    </row>
    <row r="471" spans="1:26" ht="20.100000000000001" hidden="1" customHeight="1">
      <c r="A471" s="145"/>
      <c r="B471" s="146" t="str">
        <f>IF(ISERROR(VLOOKUP(C471,マスタ!$D:$E,2,FALSE)),"",VLOOKUP(C471,マスタ!$D:$E,2,FALSE))</f>
        <v/>
      </c>
      <c r="C471" s="288"/>
      <c r="D471" s="289"/>
      <c r="E471" s="147"/>
      <c r="F471" s="290"/>
      <c r="G471" s="291"/>
      <c r="H471" s="290"/>
      <c r="I471" s="292"/>
      <c r="J471" s="292"/>
      <c r="K471" s="291"/>
      <c r="L471" s="290"/>
      <c r="M471" s="292"/>
      <c r="N471" s="291"/>
      <c r="O471" s="293"/>
      <c r="P471" s="294"/>
      <c r="Q471" s="148"/>
      <c r="R471" s="293"/>
      <c r="S471" s="294"/>
      <c r="T471" s="295" t="str">
        <f t="shared" si="13"/>
        <v/>
      </c>
      <c r="U471" s="296"/>
      <c r="V471" s="297"/>
      <c r="W471" s="298"/>
      <c r="X471" s="87" t="str">
        <f>IF(ISERROR(VLOOKUP(E471,マスタ!$H:$I,2,FALSE)),"",VLOOKUP(E471,マスタ!$H:$I,2,FALSE))</f>
        <v/>
      </c>
      <c r="Y471" s="87" t="e">
        <f t="shared" si="19"/>
        <v>#VALUE!</v>
      </c>
      <c r="Z471" s="87" t="e">
        <f t="shared" si="3"/>
        <v>#VALUE!</v>
      </c>
    </row>
    <row r="472" spans="1:26" ht="20.100000000000001" hidden="1" customHeight="1">
      <c r="A472" s="134"/>
      <c r="B472" s="135" t="str">
        <f>IF(ISERROR(VLOOKUP(C472,マスタ!$D:$E,2,FALSE)),"",VLOOKUP(C472,マスタ!$D:$E,2,FALSE))</f>
        <v/>
      </c>
      <c r="C472" s="299"/>
      <c r="D472" s="300"/>
      <c r="E472" s="136"/>
      <c r="F472" s="301"/>
      <c r="G472" s="302"/>
      <c r="H472" s="301"/>
      <c r="I472" s="303"/>
      <c r="J472" s="303"/>
      <c r="K472" s="302"/>
      <c r="L472" s="301"/>
      <c r="M472" s="303"/>
      <c r="N472" s="302"/>
      <c r="O472" s="304"/>
      <c r="P472" s="305"/>
      <c r="Q472" s="137"/>
      <c r="R472" s="304"/>
      <c r="S472" s="305"/>
      <c r="T472" s="306" t="str">
        <f t="shared" ref="T472:T500" si="20">IF(OR(O472="",R472=""),"",O472*R472)</f>
        <v/>
      </c>
      <c r="U472" s="307"/>
      <c r="V472" s="308"/>
      <c r="W472" s="309"/>
      <c r="X472" s="87" t="str">
        <f>IF(ISERROR(VLOOKUP(E472,マスタ!$H:$I,2,FALSE)),"",VLOOKUP(E472,マスタ!$H:$I,2,FALSE))</f>
        <v/>
      </c>
      <c r="Y472" s="87" t="e">
        <f t="shared" si="19"/>
        <v>#VALUE!</v>
      </c>
      <c r="Z472" s="87" t="e">
        <f t="shared" ref="Z472:Z500" si="21">IF($I$3=61008000,51000,IF($I$3=62008100,52000,IF(AND(Y472&gt;=1,Y472&lt;=199),51100,IF(AND(Y472&gt;=200,Y472&lt;=299),52100,IF(Y472=550,51220,IF(Y472=610,51100,IF(Y472=620,52100,"部門コード無し")))))))</f>
        <v>#VALUE!</v>
      </c>
    </row>
    <row r="473" spans="1:26" ht="20.100000000000001" hidden="1" customHeight="1">
      <c r="A473" s="8"/>
      <c r="B473" s="97" t="str">
        <f>IF(ISERROR(VLOOKUP(C473,マスタ!$D:$E,2,FALSE)),"",VLOOKUP(C473,マスタ!$D:$E,2,FALSE))</f>
        <v/>
      </c>
      <c r="C473" s="277"/>
      <c r="D473" s="278"/>
      <c r="E473" s="6"/>
      <c r="F473" s="279"/>
      <c r="G473" s="280"/>
      <c r="H473" s="279"/>
      <c r="I473" s="281"/>
      <c r="J473" s="281"/>
      <c r="K473" s="280"/>
      <c r="L473" s="279"/>
      <c r="M473" s="281"/>
      <c r="N473" s="280"/>
      <c r="O473" s="282"/>
      <c r="P473" s="283"/>
      <c r="Q473" s="109"/>
      <c r="R473" s="282"/>
      <c r="S473" s="283"/>
      <c r="T473" s="284" t="str">
        <f t="shared" si="20"/>
        <v/>
      </c>
      <c r="U473" s="285"/>
      <c r="V473" s="286"/>
      <c r="W473" s="287"/>
      <c r="X473" s="87" t="str">
        <f>IF(ISERROR(VLOOKUP(E473,マスタ!$H:$I,2,FALSE)),"",VLOOKUP(E473,マスタ!$H:$I,2,FALSE))</f>
        <v/>
      </c>
      <c r="Y473" s="87" t="e">
        <f t="shared" si="19"/>
        <v>#VALUE!</v>
      </c>
      <c r="Z473" s="87" t="e">
        <f t="shared" si="21"/>
        <v>#VALUE!</v>
      </c>
    </row>
    <row r="474" spans="1:26" ht="20.100000000000001" hidden="1" customHeight="1">
      <c r="A474" s="8"/>
      <c r="B474" s="97" t="str">
        <f>IF(ISERROR(VLOOKUP(C474,マスタ!$D:$E,2,FALSE)),"",VLOOKUP(C474,マスタ!$D:$E,2,FALSE))</f>
        <v/>
      </c>
      <c r="C474" s="277"/>
      <c r="D474" s="278"/>
      <c r="E474" s="6"/>
      <c r="F474" s="279"/>
      <c r="G474" s="280"/>
      <c r="H474" s="279"/>
      <c r="I474" s="281"/>
      <c r="J474" s="281"/>
      <c r="K474" s="280"/>
      <c r="L474" s="279"/>
      <c r="M474" s="281"/>
      <c r="N474" s="280"/>
      <c r="O474" s="282"/>
      <c r="P474" s="283"/>
      <c r="Q474" s="109"/>
      <c r="R474" s="282"/>
      <c r="S474" s="283"/>
      <c r="T474" s="284" t="str">
        <f t="shared" si="20"/>
        <v/>
      </c>
      <c r="U474" s="285"/>
      <c r="V474" s="286"/>
      <c r="W474" s="287"/>
      <c r="X474" s="87" t="str">
        <f>IF(ISERROR(VLOOKUP(E474,マスタ!$H:$I,2,FALSE)),"",VLOOKUP(E474,マスタ!$H:$I,2,FALSE))</f>
        <v/>
      </c>
      <c r="Y474" s="87" t="e">
        <f t="shared" si="19"/>
        <v>#VALUE!</v>
      </c>
      <c r="Z474" s="87" t="e">
        <f t="shared" si="21"/>
        <v>#VALUE!</v>
      </c>
    </row>
    <row r="475" spans="1:26" ht="20.100000000000001" hidden="1" customHeight="1">
      <c r="A475" s="8"/>
      <c r="B475" s="97" t="str">
        <f>IF(ISERROR(VLOOKUP(C475,マスタ!$D:$E,2,FALSE)),"",VLOOKUP(C475,マスタ!$D:$E,2,FALSE))</f>
        <v/>
      </c>
      <c r="C475" s="277"/>
      <c r="D475" s="278"/>
      <c r="E475" s="6"/>
      <c r="F475" s="279"/>
      <c r="G475" s="280"/>
      <c r="H475" s="279"/>
      <c r="I475" s="281"/>
      <c r="J475" s="281"/>
      <c r="K475" s="280"/>
      <c r="L475" s="279"/>
      <c r="M475" s="281"/>
      <c r="N475" s="280"/>
      <c r="O475" s="282"/>
      <c r="P475" s="283"/>
      <c r="Q475" s="109"/>
      <c r="R475" s="282"/>
      <c r="S475" s="283"/>
      <c r="T475" s="284" t="str">
        <f t="shared" si="20"/>
        <v/>
      </c>
      <c r="U475" s="285"/>
      <c r="V475" s="286"/>
      <c r="W475" s="287"/>
      <c r="X475" s="87" t="str">
        <f>IF(ISERROR(VLOOKUP(E475,マスタ!$H:$I,2,FALSE)),"",VLOOKUP(E475,マスタ!$H:$I,2,FALSE))</f>
        <v/>
      </c>
      <c r="Y475" s="87" t="e">
        <f t="shared" si="19"/>
        <v>#VALUE!</v>
      </c>
      <c r="Z475" s="87" t="e">
        <f t="shared" si="21"/>
        <v>#VALUE!</v>
      </c>
    </row>
    <row r="476" spans="1:26" ht="20.100000000000001" hidden="1" customHeight="1">
      <c r="A476" s="8"/>
      <c r="B476" s="97" t="str">
        <f>IF(ISERROR(VLOOKUP(C476,マスタ!$D:$E,2,FALSE)),"",VLOOKUP(C476,マスタ!$D:$E,2,FALSE))</f>
        <v/>
      </c>
      <c r="C476" s="277"/>
      <c r="D476" s="278"/>
      <c r="E476" s="6"/>
      <c r="F476" s="279"/>
      <c r="G476" s="280"/>
      <c r="H476" s="279"/>
      <c r="I476" s="281"/>
      <c r="J476" s="281"/>
      <c r="K476" s="280"/>
      <c r="L476" s="279"/>
      <c r="M476" s="281"/>
      <c r="N476" s="280"/>
      <c r="O476" s="282"/>
      <c r="P476" s="283"/>
      <c r="Q476" s="109"/>
      <c r="R476" s="282"/>
      <c r="S476" s="283"/>
      <c r="T476" s="284" t="str">
        <f t="shared" si="20"/>
        <v/>
      </c>
      <c r="U476" s="285"/>
      <c r="V476" s="286"/>
      <c r="W476" s="287"/>
      <c r="X476" s="87" t="str">
        <f>IF(ISERROR(VLOOKUP(E476,マスタ!$H:$I,2,FALSE)),"",VLOOKUP(E476,マスタ!$H:$I,2,FALSE))</f>
        <v/>
      </c>
      <c r="Y476" s="87" t="e">
        <f t="shared" si="19"/>
        <v>#VALUE!</v>
      </c>
      <c r="Z476" s="87" t="e">
        <f t="shared" si="21"/>
        <v>#VALUE!</v>
      </c>
    </row>
    <row r="477" spans="1:26" ht="20.100000000000001" hidden="1" customHeight="1">
      <c r="A477" s="8"/>
      <c r="B477" s="97" t="str">
        <f>IF(ISERROR(VLOOKUP(C477,マスタ!$D:$E,2,FALSE)),"",VLOOKUP(C477,マスタ!$D:$E,2,FALSE))</f>
        <v/>
      </c>
      <c r="C477" s="277"/>
      <c r="D477" s="278"/>
      <c r="E477" s="6"/>
      <c r="F477" s="279"/>
      <c r="G477" s="280"/>
      <c r="H477" s="279"/>
      <c r="I477" s="281"/>
      <c r="J477" s="281"/>
      <c r="K477" s="280"/>
      <c r="L477" s="279"/>
      <c r="M477" s="281"/>
      <c r="N477" s="280"/>
      <c r="O477" s="282"/>
      <c r="P477" s="283"/>
      <c r="Q477" s="109"/>
      <c r="R477" s="282"/>
      <c r="S477" s="283"/>
      <c r="T477" s="284" t="str">
        <f t="shared" si="20"/>
        <v/>
      </c>
      <c r="U477" s="285"/>
      <c r="V477" s="286"/>
      <c r="W477" s="287"/>
      <c r="X477" s="87" t="str">
        <f>IF(ISERROR(VLOOKUP(E477,マスタ!$H:$I,2,FALSE)),"",VLOOKUP(E477,マスタ!$H:$I,2,FALSE))</f>
        <v/>
      </c>
      <c r="Y477" s="87" t="e">
        <f t="shared" si="19"/>
        <v>#VALUE!</v>
      </c>
      <c r="Z477" s="87" t="e">
        <f t="shared" si="21"/>
        <v>#VALUE!</v>
      </c>
    </row>
    <row r="478" spans="1:26" ht="20.100000000000001" hidden="1" customHeight="1">
      <c r="A478" s="8"/>
      <c r="B478" s="97" t="str">
        <f>IF(ISERROR(VLOOKUP(C478,マスタ!$D:$E,2,FALSE)),"",VLOOKUP(C478,マスタ!$D:$E,2,FALSE))</f>
        <v/>
      </c>
      <c r="C478" s="277"/>
      <c r="D478" s="278"/>
      <c r="E478" s="6"/>
      <c r="F478" s="279"/>
      <c r="G478" s="280"/>
      <c r="H478" s="279"/>
      <c r="I478" s="281"/>
      <c r="J478" s="281"/>
      <c r="K478" s="280"/>
      <c r="L478" s="279"/>
      <c r="M478" s="281"/>
      <c r="N478" s="280"/>
      <c r="O478" s="282"/>
      <c r="P478" s="283"/>
      <c r="Q478" s="109"/>
      <c r="R478" s="282"/>
      <c r="S478" s="283"/>
      <c r="T478" s="284" t="str">
        <f t="shared" si="20"/>
        <v/>
      </c>
      <c r="U478" s="285"/>
      <c r="V478" s="286"/>
      <c r="W478" s="287"/>
      <c r="X478" s="87" t="str">
        <f>IF(ISERROR(VLOOKUP(E478,マスタ!$H:$I,2,FALSE)),"",VLOOKUP(E478,マスタ!$H:$I,2,FALSE))</f>
        <v/>
      </c>
      <c r="Y478" s="87" t="e">
        <f t="shared" si="19"/>
        <v>#VALUE!</v>
      </c>
      <c r="Z478" s="87" t="e">
        <f t="shared" si="21"/>
        <v>#VALUE!</v>
      </c>
    </row>
    <row r="479" spans="1:26" ht="20.100000000000001" hidden="1" customHeight="1">
      <c r="A479" s="8"/>
      <c r="B479" s="97" t="str">
        <f>IF(ISERROR(VLOOKUP(C479,マスタ!$D:$E,2,FALSE)),"",VLOOKUP(C479,マスタ!$D:$E,2,FALSE))</f>
        <v/>
      </c>
      <c r="C479" s="277"/>
      <c r="D479" s="278"/>
      <c r="E479" s="6"/>
      <c r="F479" s="279"/>
      <c r="G479" s="280"/>
      <c r="H479" s="279"/>
      <c r="I479" s="281"/>
      <c r="J479" s="281"/>
      <c r="K479" s="280"/>
      <c r="L479" s="279"/>
      <c r="M479" s="281"/>
      <c r="N479" s="280"/>
      <c r="O479" s="282"/>
      <c r="P479" s="283"/>
      <c r="Q479" s="109"/>
      <c r="R479" s="282"/>
      <c r="S479" s="283"/>
      <c r="T479" s="284" t="str">
        <f t="shared" si="20"/>
        <v/>
      </c>
      <c r="U479" s="285"/>
      <c r="V479" s="286"/>
      <c r="W479" s="287"/>
      <c r="X479" s="87" t="str">
        <f>IF(ISERROR(VLOOKUP(E479,マスタ!$H:$I,2,FALSE)),"",VLOOKUP(E479,マスタ!$H:$I,2,FALSE))</f>
        <v/>
      </c>
      <c r="Y479" s="87" t="e">
        <f t="shared" si="19"/>
        <v>#VALUE!</v>
      </c>
      <c r="Z479" s="87" t="e">
        <f t="shared" si="21"/>
        <v>#VALUE!</v>
      </c>
    </row>
    <row r="480" spans="1:26" ht="20.100000000000001" hidden="1" customHeight="1">
      <c r="A480" s="8"/>
      <c r="B480" s="97" t="str">
        <f>IF(ISERROR(VLOOKUP(C480,マスタ!$D:$E,2,FALSE)),"",VLOOKUP(C480,マスタ!$D:$E,2,FALSE))</f>
        <v/>
      </c>
      <c r="C480" s="277"/>
      <c r="D480" s="278"/>
      <c r="E480" s="6"/>
      <c r="F480" s="279"/>
      <c r="G480" s="280"/>
      <c r="H480" s="279"/>
      <c r="I480" s="281"/>
      <c r="J480" s="281"/>
      <c r="K480" s="280"/>
      <c r="L480" s="279"/>
      <c r="M480" s="281"/>
      <c r="N480" s="280"/>
      <c r="O480" s="282"/>
      <c r="P480" s="283"/>
      <c r="Q480" s="109"/>
      <c r="R480" s="282"/>
      <c r="S480" s="283"/>
      <c r="T480" s="284" t="str">
        <f t="shared" si="20"/>
        <v/>
      </c>
      <c r="U480" s="285"/>
      <c r="V480" s="286"/>
      <c r="W480" s="287"/>
      <c r="X480" s="87" t="str">
        <f>IF(ISERROR(VLOOKUP(E480,マスタ!$H:$I,2,FALSE)),"",VLOOKUP(E480,マスタ!$H:$I,2,FALSE))</f>
        <v/>
      </c>
      <c r="Y480" s="87" t="e">
        <f t="shared" si="19"/>
        <v>#VALUE!</v>
      </c>
      <c r="Z480" s="87" t="e">
        <f t="shared" si="21"/>
        <v>#VALUE!</v>
      </c>
    </row>
    <row r="481" spans="1:26" ht="20.100000000000001" hidden="1" customHeight="1">
      <c r="A481" s="8"/>
      <c r="B481" s="97" t="str">
        <f>IF(ISERROR(VLOOKUP(C481,マスタ!$D:$E,2,FALSE)),"",VLOOKUP(C481,マスタ!$D:$E,2,FALSE))</f>
        <v/>
      </c>
      <c r="C481" s="277"/>
      <c r="D481" s="278"/>
      <c r="E481" s="6"/>
      <c r="F481" s="279"/>
      <c r="G481" s="280"/>
      <c r="H481" s="279"/>
      <c r="I481" s="281"/>
      <c r="J481" s="281"/>
      <c r="K481" s="280"/>
      <c r="L481" s="279"/>
      <c r="M481" s="281"/>
      <c r="N481" s="280"/>
      <c r="O481" s="282"/>
      <c r="P481" s="283"/>
      <c r="Q481" s="109"/>
      <c r="R481" s="282"/>
      <c r="S481" s="283"/>
      <c r="T481" s="284" t="str">
        <f t="shared" si="20"/>
        <v/>
      </c>
      <c r="U481" s="285"/>
      <c r="V481" s="286"/>
      <c r="W481" s="287"/>
      <c r="X481" s="87" t="str">
        <f>IF(ISERROR(VLOOKUP(E481,マスタ!$H:$I,2,FALSE)),"",VLOOKUP(E481,マスタ!$H:$I,2,FALSE))</f>
        <v/>
      </c>
      <c r="Y481" s="87" t="e">
        <f t="shared" si="19"/>
        <v>#VALUE!</v>
      </c>
      <c r="Z481" s="87" t="e">
        <f t="shared" si="21"/>
        <v>#VALUE!</v>
      </c>
    </row>
    <row r="482" spans="1:26" ht="20.100000000000001" hidden="1" customHeight="1">
      <c r="A482" s="8"/>
      <c r="B482" s="97" t="str">
        <f>IF(ISERROR(VLOOKUP(C482,マスタ!$D:$E,2,FALSE)),"",VLOOKUP(C482,マスタ!$D:$E,2,FALSE))</f>
        <v/>
      </c>
      <c r="C482" s="277"/>
      <c r="D482" s="278"/>
      <c r="E482" s="6"/>
      <c r="F482" s="279"/>
      <c r="G482" s="280"/>
      <c r="H482" s="279"/>
      <c r="I482" s="281"/>
      <c r="J482" s="281"/>
      <c r="K482" s="280"/>
      <c r="L482" s="279"/>
      <c r="M482" s="281"/>
      <c r="N482" s="280"/>
      <c r="O482" s="282"/>
      <c r="P482" s="283"/>
      <c r="Q482" s="109"/>
      <c r="R482" s="282"/>
      <c r="S482" s="283"/>
      <c r="T482" s="284" t="str">
        <f t="shared" si="20"/>
        <v/>
      </c>
      <c r="U482" s="285"/>
      <c r="V482" s="286"/>
      <c r="W482" s="287"/>
      <c r="X482" s="87" t="str">
        <f>IF(ISERROR(VLOOKUP(E482,マスタ!$H:$I,2,FALSE)),"",VLOOKUP(E482,マスタ!$H:$I,2,FALSE))</f>
        <v/>
      </c>
      <c r="Y482" s="87" t="e">
        <f t="shared" si="19"/>
        <v>#VALUE!</v>
      </c>
      <c r="Z482" s="87" t="e">
        <f t="shared" si="21"/>
        <v>#VALUE!</v>
      </c>
    </row>
    <row r="483" spans="1:26" ht="20.100000000000001" hidden="1" customHeight="1">
      <c r="A483" s="8"/>
      <c r="B483" s="97" t="str">
        <f>IF(ISERROR(VLOOKUP(C483,マスタ!$D:$E,2,FALSE)),"",VLOOKUP(C483,マスタ!$D:$E,2,FALSE))</f>
        <v/>
      </c>
      <c r="C483" s="277"/>
      <c r="D483" s="278"/>
      <c r="E483" s="6"/>
      <c r="F483" s="279"/>
      <c r="G483" s="280"/>
      <c r="H483" s="279"/>
      <c r="I483" s="281"/>
      <c r="J483" s="281"/>
      <c r="K483" s="280"/>
      <c r="L483" s="279"/>
      <c r="M483" s="281"/>
      <c r="N483" s="280"/>
      <c r="O483" s="282"/>
      <c r="P483" s="283"/>
      <c r="Q483" s="109"/>
      <c r="R483" s="282"/>
      <c r="S483" s="283"/>
      <c r="T483" s="284" t="str">
        <f t="shared" si="20"/>
        <v/>
      </c>
      <c r="U483" s="285"/>
      <c r="V483" s="286"/>
      <c r="W483" s="287"/>
      <c r="X483" s="87" t="str">
        <f>IF(ISERROR(VLOOKUP(E483,マスタ!$H:$I,2,FALSE)),"",VLOOKUP(E483,マスタ!$H:$I,2,FALSE))</f>
        <v/>
      </c>
      <c r="Y483" s="87" t="e">
        <f t="shared" si="19"/>
        <v>#VALUE!</v>
      </c>
      <c r="Z483" s="87" t="e">
        <f t="shared" si="21"/>
        <v>#VALUE!</v>
      </c>
    </row>
    <row r="484" spans="1:26" ht="20.100000000000001" hidden="1" customHeight="1">
      <c r="A484" s="8"/>
      <c r="B484" s="97" t="str">
        <f>IF(ISERROR(VLOOKUP(C484,マスタ!$D:$E,2,FALSE)),"",VLOOKUP(C484,マスタ!$D:$E,2,FALSE))</f>
        <v/>
      </c>
      <c r="C484" s="277"/>
      <c r="D484" s="278"/>
      <c r="E484" s="6"/>
      <c r="F484" s="279"/>
      <c r="G484" s="280"/>
      <c r="H484" s="279"/>
      <c r="I484" s="281"/>
      <c r="J484" s="281"/>
      <c r="K484" s="280"/>
      <c r="L484" s="279"/>
      <c r="M484" s="281"/>
      <c r="N484" s="280"/>
      <c r="O484" s="282"/>
      <c r="P484" s="283"/>
      <c r="Q484" s="109"/>
      <c r="R484" s="282"/>
      <c r="S484" s="283"/>
      <c r="T484" s="284" t="str">
        <f t="shared" si="20"/>
        <v/>
      </c>
      <c r="U484" s="285"/>
      <c r="V484" s="286"/>
      <c r="W484" s="287"/>
      <c r="X484" s="87" t="str">
        <f>IF(ISERROR(VLOOKUP(E484,マスタ!$H:$I,2,FALSE)),"",VLOOKUP(E484,マスタ!$H:$I,2,FALSE))</f>
        <v/>
      </c>
      <c r="Y484" s="87" t="e">
        <f t="shared" si="19"/>
        <v>#VALUE!</v>
      </c>
      <c r="Z484" s="87" t="e">
        <f t="shared" si="21"/>
        <v>#VALUE!</v>
      </c>
    </row>
    <row r="485" spans="1:26" ht="20.100000000000001" hidden="1" customHeight="1">
      <c r="A485" s="8"/>
      <c r="B485" s="97" t="str">
        <f>IF(ISERROR(VLOOKUP(C485,マスタ!$D:$E,2,FALSE)),"",VLOOKUP(C485,マスタ!$D:$E,2,FALSE))</f>
        <v/>
      </c>
      <c r="C485" s="277"/>
      <c r="D485" s="278"/>
      <c r="E485" s="6"/>
      <c r="F485" s="279"/>
      <c r="G485" s="280"/>
      <c r="H485" s="279"/>
      <c r="I485" s="281"/>
      <c r="J485" s="281"/>
      <c r="K485" s="280"/>
      <c r="L485" s="279"/>
      <c r="M485" s="281"/>
      <c r="N485" s="280"/>
      <c r="O485" s="282"/>
      <c r="P485" s="283"/>
      <c r="Q485" s="109"/>
      <c r="R485" s="282"/>
      <c r="S485" s="283"/>
      <c r="T485" s="284" t="str">
        <f t="shared" si="20"/>
        <v/>
      </c>
      <c r="U485" s="285"/>
      <c r="V485" s="286"/>
      <c r="W485" s="287"/>
      <c r="X485" s="87" t="str">
        <f>IF(ISERROR(VLOOKUP(E485,マスタ!$H:$I,2,FALSE)),"",VLOOKUP(E485,マスタ!$H:$I,2,FALSE))</f>
        <v/>
      </c>
      <c r="Y485" s="87" t="e">
        <f t="shared" si="19"/>
        <v>#VALUE!</v>
      </c>
      <c r="Z485" s="87" t="e">
        <f t="shared" si="21"/>
        <v>#VALUE!</v>
      </c>
    </row>
    <row r="486" spans="1:26" ht="20.100000000000001" hidden="1" customHeight="1">
      <c r="A486" s="8"/>
      <c r="B486" s="97" t="str">
        <f>IF(ISERROR(VLOOKUP(C486,マスタ!$D:$E,2,FALSE)),"",VLOOKUP(C486,マスタ!$D:$E,2,FALSE))</f>
        <v/>
      </c>
      <c r="C486" s="277"/>
      <c r="D486" s="278"/>
      <c r="E486" s="6"/>
      <c r="F486" s="279"/>
      <c r="G486" s="280"/>
      <c r="H486" s="279"/>
      <c r="I486" s="281"/>
      <c r="J486" s="281"/>
      <c r="K486" s="280"/>
      <c r="L486" s="279"/>
      <c r="M486" s="281"/>
      <c r="N486" s="280"/>
      <c r="O486" s="282"/>
      <c r="P486" s="283"/>
      <c r="Q486" s="109"/>
      <c r="R486" s="282"/>
      <c r="S486" s="283"/>
      <c r="T486" s="284" t="str">
        <f t="shared" si="20"/>
        <v/>
      </c>
      <c r="U486" s="285"/>
      <c r="V486" s="286"/>
      <c r="W486" s="287"/>
      <c r="X486" s="87" t="str">
        <f>IF(ISERROR(VLOOKUP(E486,マスタ!$H:$I,2,FALSE)),"",VLOOKUP(E486,マスタ!$H:$I,2,FALSE))</f>
        <v/>
      </c>
      <c r="Y486" s="87" t="e">
        <f t="shared" si="19"/>
        <v>#VALUE!</v>
      </c>
      <c r="Z486" s="87" t="e">
        <f t="shared" si="21"/>
        <v>#VALUE!</v>
      </c>
    </row>
    <row r="487" spans="1:26" ht="20.100000000000001" hidden="1" customHeight="1">
      <c r="A487" s="8"/>
      <c r="B487" s="97" t="str">
        <f>IF(ISERROR(VLOOKUP(C487,マスタ!$D:$E,2,FALSE)),"",VLOOKUP(C487,マスタ!$D:$E,2,FALSE))</f>
        <v/>
      </c>
      <c r="C487" s="277"/>
      <c r="D487" s="278"/>
      <c r="E487" s="6"/>
      <c r="F487" s="279"/>
      <c r="G487" s="280"/>
      <c r="H487" s="279"/>
      <c r="I487" s="281"/>
      <c r="J487" s="281"/>
      <c r="K487" s="280"/>
      <c r="L487" s="279"/>
      <c r="M487" s="281"/>
      <c r="N487" s="280"/>
      <c r="O487" s="282"/>
      <c r="P487" s="283"/>
      <c r="Q487" s="109"/>
      <c r="R487" s="282"/>
      <c r="S487" s="283"/>
      <c r="T487" s="284" t="str">
        <f t="shared" si="20"/>
        <v/>
      </c>
      <c r="U487" s="285"/>
      <c r="V487" s="286"/>
      <c r="W487" s="287"/>
      <c r="X487" s="87" t="str">
        <f>IF(ISERROR(VLOOKUP(E487,マスタ!$H:$I,2,FALSE)),"",VLOOKUP(E487,マスタ!$H:$I,2,FALSE))</f>
        <v/>
      </c>
      <c r="Y487" s="87" t="e">
        <f t="shared" si="19"/>
        <v>#VALUE!</v>
      </c>
      <c r="Z487" s="87" t="e">
        <f t="shared" si="21"/>
        <v>#VALUE!</v>
      </c>
    </row>
    <row r="488" spans="1:26" ht="20.100000000000001" hidden="1" customHeight="1">
      <c r="A488" s="8"/>
      <c r="B488" s="97" t="str">
        <f>IF(ISERROR(VLOOKUP(C488,マスタ!$D:$E,2,FALSE)),"",VLOOKUP(C488,マスタ!$D:$E,2,FALSE))</f>
        <v/>
      </c>
      <c r="C488" s="277"/>
      <c r="D488" s="278"/>
      <c r="E488" s="6"/>
      <c r="F488" s="279"/>
      <c r="G488" s="280"/>
      <c r="H488" s="279"/>
      <c r="I488" s="281"/>
      <c r="J488" s="281"/>
      <c r="K488" s="280"/>
      <c r="L488" s="279"/>
      <c r="M488" s="281"/>
      <c r="N488" s="280"/>
      <c r="O488" s="282"/>
      <c r="P488" s="283"/>
      <c r="Q488" s="109"/>
      <c r="R488" s="282"/>
      <c r="S488" s="283"/>
      <c r="T488" s="284" t="str">
        <f t="shared" si="20"/>
        <v/>
      </c>
      <c r="U488" s="285"/>
      <c r="V488" s="286"/>
      <c r="W488" s="287"/>
      <c r="X488" s="87" t="str">
        <f>IF(ISERROR(VLOOKUP(E488,マスタ!$H:$I,2,FALSE)),"",VLOOKUP(E488,マスタ!$H:$I,2,FALSE))</f>
        <v/>
      </c>
      <c r="Y488" s="87" t="e">
        <f t="shared" si="19"/>
        <v>#VALUE!</v>
      </c>
      <c r="Z488" s="87" t="e">
        <f t="shared" si="21"/>
        <v>#VALUE!</v>
      </c>
    </row>
    <row r="489" spans="1:26" ht="20.100000000000001" hidden="1" customHeight="1">
      <c r="A489" s="8"/>
      <c r="B489" s="97" t="str">
        <f>IF(ISERROR(VLOOKUP(C489,マスタ!$D:$E,2,FALSE)),"",VLOOKUP(C489,マスタ!$D:$E,2,FALSE))</f>
        <v/>
      </c>
      <c r="C489" s="277"/>
      <c r="D489" s="278"/>
      <c r="E489" s="6"/>
      <c r="F489" s="279"/>
      <c r="G489" s="280"/>
      <c r="H489" s="279"/>
      <c r="I489" s="281"/>
      <c r="J489" s="281"/>
      <c r="K489" s="280"/>
      <c r="L489" s="279"/>
      <c r="M489" s="281"/>
      <c r="N489" s="280"/>
      <c r="O489" s="282"/>
      <c r="P489" s="283"/>
      <c r="Q489" s="109"/>
      <c r="R489" s="282"/>
      <c r="S489" s="283"/>
      <c r="T489" s="284" t="str">
        <f t="shared" si="20"/>
        <v/>
      </c>
      <c r="U489" s="285"/>
      <c r="V489" s="286"/>
      <c r="W489" s="287"/>
      <c r="X489" s="87" t="str">
        <f>IF(ISERROR(VLOOKUP(E489,マスタ!$H:$I,2,FALSE)),"",VLOOKUP(E489,マスタ!$H:$I,2,FALSE))</f>
        <v/>
      </c>
      <c r="Y489" s="87" t="e">
        <f t="shared" si="19"/>
        <v>#VALUE!</v>
      </c>
      <c r="Z489" s="87" t="e">
        <f t="shared" si="21"/>
        <v>#VALUE!</v>
      </c>
    </row>
    <row r="490" spans="1:26" ht="20.100000000000001" hidden="1" customHeight="1">
      <c r="A490" s="8"/>
      <c r="B490" s="97" t="str">
        <f>IF(ISERROR(VLOOKUP(C490,マスタ!$D:$E,2,FALSE)),"",VLOOKUP(C490,マスタ!$D:$E,2,FALSE))</f>
        <v/>
      </c>
      <c r="C490" s="277"/>
      <c r="D490" s="278"/>
      <c r="E490" s="6"/>
      <c r="F490" s="279"/>
      <c r="G490" s="280"/>
      <c r="H490" s="279"/>
      <c r="I490" s="281"/>
      <c r="J490" s="281"/>
      <c r="K490" s="280"/>
      <c r="L490" s="279"/>
      <c r="M490" s="281"/>
      <c r="N490" s="280"/>
      <c r="O490" s="282"/>
      <c r="P490" s="283"/>
      <c r="Q490" s="109"/>
      <c r="R490" s="282"/>
      <c r="S490" s="283"/>
      <c r="T490" s="284" t="str">
        <f t="shared" si="20"/>
        <v/>
      </c>
      <c r="U490" s="285"/>
      <c r="V490" s="286"/>
      <c r="W490" s="287"/>
      <c r="X490" s="87" t="str">
        <f>IF(ISERROR(VLOOKUP(E490,マスタ!$H:$I,2,FALSE)),"",VLOOKUP(E490,マスタ!$H:$I,2,FALSE))</f>
        <v/>
      </c>
      <c r="Y490" s="87" t="e">
        <f t="shared" si="19"/>
        <v>#VALUE!</v>
      </c>
      <c r="Z490" s="87" t="e">
        <f t="shared" si="21"/>
        <v>#VALUE!</v>
      </c>
    </row>
    <row r="491" spans="1:26" ht="20.100000000000001" hidden="1" customHeight="1">
      <c r="A491" s="8"/>
      <c r="B491" s="97" t="str">
        <f>IF(ISERROR(VLOOKUP(C491,マスタ!$D:$E,2,FALSE)),"",VLOOKUP(C491,マスタ!$D:$E,2,FALSE))</f>
        <v/>
      </c>
      <c r="C491" s="277"/>
      <c r="D491" s="278"/>
      <c r="E491" s="6"/>
      <c r="F491" s="279"/>
      <c r="G491" s="280"/>
      <c r="H491" s="279"/>
      <c r="I491" s="281"/>
      <c r="J491" s="281"/>
      <c r="K491" s="280"/>
      <c r="L491" s="279"/>
      <c r="M491" s="281"/>
      <c r="N491" s="280"/>
      <c r="O491" s="282"/>
      <c r="P491" s="283"/>
      <c r="Q491" s="109"/>
      <c r="R491" s="282"/>
      <c r="S491" s="283"/>
      <c r="T491" s="284" t="str">
        <f t="shared" si="20"/>
        <v/>
      </c>
      <c r="U491" s="285"/>
      <c r="V491" s="286"/>
      <c r="W491" s="287"/>
      <c r="X491" s="87" t="str">
        <f>IF(ISERROR(VLOOKUP(E491,マスタ!$H:$I,2,FALSE)),"",VLOOKUP(E491,マスタ!$H:$I,2,FALSE))</f>
        <v/>
      </c>
      <c r="Y491" s="87" t="e">
        <f t="shared" si="19"/>
        <v>#VALUE!</v>
      </c>
      <c r="Z491" s="87" t="e">
        <f t="shared" si="21"/>
        <v>#VALUE!</v>
      </c>
    </row>
    <row r="492" spans="1:26" ht="20.100000000000001" hidden="1" customHeight="1">
      <c r="A492" s="8"/>
      <c r="B492" s="97" t="str">
        <f>IF(ISERROR(VLOOKUP(C492,マスタ!$D:$E,2,FALSE)),"",VLOOKUP(C492,マスタ!$D:$E,2,FALSE))</f>
        <v/>
      </c>
      <c r="C492" s="277"/>
      <c r="D492" s="278"/>
      <c r="E492" s="6"/>
      <c r="F492" s="279"/>
      <c r="G492" s="280"/>
      <c r="H492" s="279"/>
      <c r="I492" s="281"/>
      <c r="J492" s="281"/>
      <c r="K492" s="280"/>
      <c r="L492" s="279"/>
      <c r="M492" s="281"/>
      <c r="N492" s="280"/>
      <c r="O492" s="282"/>
      <c r="P492" s="283"/>
      <c r="Q492" s="109"/>
      <c r="R492" s="282"/>
      <c r="S492" s="283"/>
      <c r="T492" s="284" t="str">
        <f t="shared" si="20"/>
        <v/>
      </c>
      <c r="U492" s="285"/>
      <c r="V492" s="286"/>
      <c r="W492" s="287"/>
      <c r="X492" s="87" t="str">
        <f>IF(ISERROR(VLOOKUP(E492,マスタ!$H:$I,2,FALSE)),"",VLOOKUP(E492,マスタ!$H:$I,2,FALSE))</f>
        <v/>
      </c>
      <c r="Y492" s="87" t="e">
        <f t="shared" si="19"/>
        <v>#VALUE!</v>
      </c>
      <c r="Z492" s="87" t="e">
        <f t="shared" si="21"/>
        <v>#VALUE!</v>
      </c>
    </row>
    <row r="493" spans="1:26" ht="20.100000000000001" hidden="1" customHeight="1">
      <c r="A493" s="8"/>
      <c r="B493" s="97" t="str">
        <f>IF(ISERROR(VLOOKUP(C493,マスタ!$D:$E,2,FALSE)),"",VLOOKUP(C493,マスタ!$D:$E,2,FALSE))</f>
        <v/>
      </c>
      <c r="C493" s="277"/>
      <c r="D493" s="278"/>
      <c r="E493" s="6"/>
      <c r="F493" s="279"/>
      <c r="G493" s="280"/>
      <c r="H493" s="279"/>
      <c r="I493" s="281"/>
      <c r="J493" s="281"/>
      <c r="K493" s="280"/>
      <c r="L493" s="279"/>
      <c r="M493" s="281"/>
      <c r="N493" s="280"/>
      <c r="O493" s="282"/>
      <c r="P493" s="283"/>
      <c r="Q493" s="109"/>
      <c r="R493" s="282"/>
      <c r="S493" s="283"/>
      <c r="T493" s="284" t="str">
        <f t="shared" si="20"/>
        <v/>
      </c>
      <c r="U493" s="285"/>
      <c r="V493" s="286"/>
      <c r="W493" s="287"/>
      <c r="X493" s="87" t="str">
        <f>IF(ISERROR(VLOOKUP(E493,マスタ!$H:$I,2,FALSE)),"",VLOOKUP(E493,マスタ!$H:$I,2,FALSE))</f>
        <v/>
      </c>
      <c r="Y493" s="87" t="e">
        <f t="shared" si="19"/>
        <v>#VALUE!</v>
      </c>
      <c r="Z493" s="87" t="e">
        <f t="shared" si="21"/>
        <v>#VALUE!</v>
      </c>
    </row>
    <row r="494" spans="1:26" ht="20.100000000000001" hidden="1" customHeight="1">
      <c r="A494" s="8"/>
      <c r="B494" s="97" t="str">
        <f>IF(ISERROR(VLOOKUP(C494,マスタ!$D:$E,2,FALSE)),"",VLOOKUP(C494,マスタ!$D:$E,2,FALSE))</f>
        <v/>
      </c>
      <c r="C494" s="277"/>
      <c r="D494" s="278"/>
      <c r="E494" s="6"/>
      <c r="F494" s="279"/>
      <c r="G494" s="280"/>
      <c r="H494" s="279"/>
      <c r="I494" s="281"/>
      <c r="J494" s="281"/>
      <c r="K494" s="280"/>
      <c r="L494" s="279"/>
      <c r="M494" s="281"/>
      <c r="N494" s="280"/>
      <c r="O494" s="282"/>
      <c r="P494" s="283"/>
      <c r="Q494" s="109"/>
      <c r="R494" s="282"/>
      <c r="S494" s="283"/>
      <c r="T494" s="284" t="str">
        <f t="shared" si="20"/>
        <v/>
      </c>
      <c r="U494" s="285"/>
      <c r="V494" s="286"/>
      <c r="W494" s="287"/>
      <c r="X494" s="87" t="str">
        <f>IF(ISERROR(VLOOKUP(E494,マスタ!$H:$I,2,FALSE)),"",VLOOKUP(E494,マスタ!$H:$I,2,FALSE))</f>
        <v/>
      </c>
      <c r="Y494" s="87" t="e">
        <f t="shared" si="19"/>
        <v>#VALUE!</v>
      </c>
      <c r="Z494" s="87" t="e">
        <f t="shared" si="21"/>
        <v>#VALUE!</v>
      </c>
    </row>
    <row r="495" spans="1:26" ht="20.100000000000001" hidden="1" customHeight="1">
      <c r="A495" s="8"/>
      <c r="B495" s="97" t="str">
        <f>IF(ISERROR(VLOOKUP(C495,マスタ!$D:$E,2,FALSE)),"",VLOOKUP(C495,マスタ!$D:$E,2,FALSE))</f>
        <v/>
      </c>
      <c r="C495" s="277"/>
      <c r="D495" s="278"/>
      <c r="E495" s="6"/>
      <c r="F495" s="279"/>
      <c r="G495" s="280"/>
      <c r="H495" s="279"/>
      <c r="I495" s="281"/>
      <c r="J495" s="281"/>
      <c r="K495" s="280"/>
      <c r="L495" s="279"/>
      <c r="M495" s="281"/>
      <c r="N495" s="280"/>
      <c r="O495" s="282"/>
      <c r="P495" s="283"/>
      <c r="Q495" s="109"/>
      <c r="R495" s="282"/>
      <c r="S495" s="283"/>
      <c r="T495" s="284" t="str">
        <f t="shared" si="20"/>
        <v/>
      </c>
      <c r="U495" s="285"/>
      <c r="V495" s="286"/>
      <c r="W495" s="287"/>
      <c r="X495" s="87" t="str">
        <f>IF(ISERROR(VLOOKUP(E495,マスタ!$H:$I,2,FALSE)),"",VLOOKUP(E495,マスタ!$H:$I,2,FALSE))</f>
        <v/>
      </c>
      <c r="Y495" s="87" t="e">
        <f t="shared" si="19"/>
        <v>#VALUE!</v>
      </c>
      <c r="Z495" s="87" t="e">
        <f t="shared" si="21"/>
        <v>#VALUE!</v>
      </c>
    </row>
    <row r="496" spans="1:26" ht="20.100000000000001" hidden="1" customHeight="1">
      <c r="A496" s="8"/>
      <c r="B496" s="97" t="str">
        <f>IF(ISERROR(VLOOKUP(C496,マスタ!$D:$E,2,FALSE)),"",VLOOKUP(C496,マスタ!$D:$E,2,FALSE))</f>
        <v/>
      </c>
      <c r="C496" s="277"/>
      <c r="D496" s="278"/>
      <c r="E496" s="6"/>
      <c r="F496" s="279"/>
      <c r="G496" s="280"/>
      <c r="H496" s="279"/>
      <c r="I496" s="281"/>
      <c r="J496" s="281"/>
      <c r="K496" s="280"/>
      <c r="L496" s="279"/>
      <c r="M496" s="281"/>
      <c r="N496" s="280"/>
      <c r="O496" s="282"/>
      <c r="P496" s="283"/>
      <c r="Q496" s="109"/>
      <c r="R496" s="282"/>
      <c r="S496" s="283"/>
      <c r="T496" s="284" t="str">
        <f t="shared" si="20"/>
        <v/>
      </c>
      <c r="U496" s="285"/>
      <c r="V496" s="286"/>
      <c r="W496" s="287"/>
      <c r="X496" s="87" t="str">
        <f>IF(ISERROR(VLOOKUP(E496,マスタ!$H:$I,2,FALSE)),"",VLOOKUP(E496,マスタ!$H:$I,2,FALSE))</f>
        <v/>
      </c>
      <c r="Y496" s="87" t="e">
        <f t="shared" si="19"/>
        <v>#VALUE!</v>
      </c>
      <c r="Z496" s="87" t="e">
        <f t="shared" si="21"/>
        <v>#VALUE!</v>
      </c>
    </row>
    <row r="497" spans="1:26" ht="20.100000000000001" hidden="1" customHeight="1">
      <c r="A497" s="8"/>
      <c r="B497" s="97" t="str">
        <f>IF(ISERROR(VLOOKUP(C497,マスタ!$D:$E,2,FALSE)),"",VLOOKUP(C497,マスタ!$D:$E,2,FALSE))</f>
        <v/>
      </c>
      <c r="C497" s="277"/>
      <c r="D497" s="278"/>
      <c r="E497" s="6"/>
      <c r="F497" s="279"/>
      <c r="G497" s="280"/>
      <c r="H497" s="279"/>
      <c r="I497" s="281"/>
      <c r="J497" s="281"/>
      <c r="K497" s="280"/>
      <c r="L497" s="279"/>
      <c r="M497" s="281"/>
      <c r="N497" s="280"/>
      <c r="O497" s="282"/>
      <c r="P497" s="283"/>
      <c r="Q497" s="109"/>
      <c r="R497" s="282"/>
      <c r="S497" s="283"/>
      <c r="T497" s="284" t="str">
        <f t="shared" si="20"/>
        <v/>
      </c>
      <c r="U497" s="285"/>
      <c r="V497" s="286"/>
      <c r="W497" s="287"/>
      <c r="X497" s="87" t="str">
        <f>IF(ISERROR(VLOOKUP(E497,マスタ!$H:$I,2,FALSE)),"",VLOOKUP(E497,マスタ!$H:$I,2,FALSE))</f>
        <v/>
      </c>
      <c r="Y497" s="87" t="e">
        <f t="shared" si="19"/>
        <v>#VALUE!</v>
      </c>
      <c r="Z497" s="87" t="e">
        <f t="shared" si="21"/>
        <v>#VALUE!</v>
      </c>
    </row>
    <row r="498" spans="1:26" ht="20.100000000000001" hidden="1" customHeight="1">
      <c r="A498" s="8"/>
      <c r="B498" s="97" t="str">
        <f>IF(ISERROR(VLOOKUP(C498,マスタ!$D:$E,2,FALSE)),"",VLOOKUP(C498,マスタ!$D:$E,2,FALSE))</f>
        <v/>
      </c>
      <c r="C498" s="277"/>
      <c r="D498" s="278"/>
      <c r="E498" s="6"/>
      <c r="F498" s="279"/>
      <c r="G498" s="280"/>
      <c r="H498" s="279"/>
      <c r="I498" s="281"/>
      <c r="J498" s="281"/>
      <c r="K498" s="280"/>
      <c r="L498" s="279"/>
      <c r="M498" s="281"/>
      <c r="N498" s="280"/>
      <c r="O498" s="282"/>
      <c r="P498" s="283"/>
      <c r="Q498" s="109"/>
      <c r="R498" s="282"/>
      <c r="S498" s="283"/>
      <c r="T498" s="284" t="str">
        <f t="shared" si="20"/>
        <v/>
      </c>
      <c r="U498" s="285"/>
      <c r="V498" s="286"/>
      <c r="W498" s="287"/>
      <c r="X498" s="87" t="str">
        <f>IF(ISERROR(VLOOKUP(E498,マスタ!$H:$I,2,FALSE)),"",VLOOKUP(E498,マスタ!$H:$I,2,FALSE))</f>
        <v/>
      </c>
      <c r="Y498" s="87" t="e">
        <f t="shared" si="19"/>
        <v>#VALUE!</v>
      </c>
      <c r="Z498" s="87" t="e">
        <f t="shared" si="21"/>
        <v>#VALUE!</v>
      </c>
    </row>
    <row r="499" spans="1:26" ht="20.100000000000001" hidden="1" customHeight="1">
      <c r="A499" s="8"/>
      <c r="B499" s="97" t="str">
        <f>IF(ISERROR(VLOOKUP(C499,マスタ!$D:$E,2,FALSE)),"",VLOOKUP(C499,マスタ!$D:$E,2,FALSE))</f>
        <v/>
      </c>
      <c r="C499" s="277"/>
      <c r="D499" s="278"/>
      <c r="E499" s="6"/>
      <c r="F499" s="279"/>
      <c r="G499" s="280"/>
      <c r="H499" s="279"/>
      <c r="I499" s="281"/>
      <c r="J499" s="281"/>
      <c r="K499" s="280"/>
      <c r="L499" s="279"/>
      <c r="M499" s="281"/>
      <c r="N499" s="280"/>
      <c r="O499" s="282"/>
      <c r="P499" s="283"/>
      <c r="Q499" s="109"/>
      <c r="R499" s="282"/>
      <c r="S499" s="283"/>
      <c r="T499" s="284" t="str">
        <f t="shared" si="20"/>
        <v/>
      </c>
      <c r="U499" s="285"/>
      <c r="V499" s="286"/>
      <c r="W499" s="287"/>
      <c r="X499" s="87" t="str">
        <f>IF(ISERROR(VLOOKUP(E499,マスタ!$H:$I,2,FALSE)),"",VLOOKUP(E499,マスタ!$H:$I,2,FALSE))</f>
        <v/>
      </c>
      <c r="Y499" s="87" t="e">
        <f t="shared" si="19"/>
        <v>#VALUE!</v>
      </c>
      <c r="Z499" s="87" t="e">
        <f t="shared" si="21"/>
        <v>#VALUE!</v>
      </c>
    </row>
    <row r="500" spans="1:26" ht="20.100000000000001" hidden="1" customHeight="1">
      <c r="A500" s="145"/>
      <c r="B500" s="146" t="str">
        <f>IF(ISERROR(VLOOKUP(C500,マスタ!$D:$E,2,FALSE)),"",VLOOKUP(C500,マスタ!$D:$E,2,FALSE))</f>
        <v/>
      </c>
      <c r="C500" s="288"/>
      <c r="D500" s="289"/>
      <c r="E500" s="147"/>
      <c r="F500" s="290"/>
      <c r="G500" s="291"/>
      <c r="H500" s="290"/>
      <c r="I500" s="292"/>
      <c r="J500" s="292"/>
      <c r="K500" s="291"/>
      <c r="L500" s="290"/>
      <c r="M500" s="292"/>
      <c r="N500" s="291"/>
      <c r="O500" s="293"/>
      <c r="P500" s="294"/>
      <c r="Q500" s="148"/>
      <c r="R500" s="293"/>
      <c r="S500" s="294"/>
      <c r="T500" s="295" t="str">
        <f t="shared" si="20"/>
        <v/>
      </c>
      <c r="U500" s="296"/>
      <c r="V500" s="297"/>
      <c r="W500" s="298"/>
      <c r="X500" s="87" t="str">
        <f>IF(ISERROR(VLOOKUP(E500,マスタ!$H:$I,2,FALSE)),"",VLOOKUP(E500,マスタ!$H:$I,2,FALSE))</f>
        <v/>
      </c>
      <c r="Y500" s="87" t="e">
        <f t="shared" si="19"/>
        <v>#VALUE!</v>
      </c>
      <c r="Z500" s="87" t="e">
        <f t="shared" si="21"/>
        <v>#VALUE!</v>
      </c>
    </row>
    <row r="501" spans="1:26" ht="20.100000000000001" hidden="1" customHeight="1">
      <c r="A501" s="134"/>
      <c r="B501" s="135" t="str">
        <f>IF(ISERROR(VLOOKUP(C501,マスタ!$D:$E,2,FALSE)),"",VLOOKUP(C501,マスタ!$D:$E,2,FALSE))</f>
        <v/>
      </c>
      <c r="C501" s="299"/>
      <c r="D501" s="300"/>
      <c r="E501" s="136"/>
      <c r="F501" s="301"/>
      <c r="G501" s="302"/>
      <c r="H501" s="301"/>
      <c r="I501" s="303"/>
      <c r="J501" s="303"/>
      <c r="K501" s="302"/>
      <c r="L501" s="301"/>
      <c r="M501" s="303"/>
      <c r="N501" s="302"/>
      <c r="O501" s="304"/>
      <c r="P501" s="305"/>
      <c r="Q501" s="137"/>
      <c r="R501" s="304"/>
      <c r="S501" s="305"/>
      <c r="T501" s="306" t="str">
        <f t="shared" ref="T501:T529" si="22">IF(OR(O501="",R501=""),"",O501*R501)</f>
        <v/>
      </c>
      <c r="U501" s="307"/>
      <c r="V501" s="308"/>
      <c r="W501" s="309"/>
      <c r="X501" s="87" t="str">
        <f>IF(ISERROR(VLOOKUP(E501,マスタ!$H:$I,2,FALSE)),"",VLOOKUP(E501,マスタ!$H:$I,2,FALSE))</f>
        <v/>
      </c>
      <c r="Y501" s="87" t="e">
        <f t="shared" si="0"/>
        <v>#VALUE!</v>
      </c>
      <c r="Z501" s="87" t="e">
        <f t="shared" ref="Z501:Z529" si="23">IF($I$3=61008000,51000,IF($I$3=62008100,52000,IF(AND(Y501&gt;=1,Y501&lt;=199),51100,IF(AND(Y501&gt;=200,Y501&lt;=299),52100,IF(Y501=550,51220,IF(Y501=610,51100,IF(Y501=620,52100,"部門コード無し")))))))</f>
        <v>#VALUE!</v>
      </c>
    </row>
    <row r="502" spans="1:26" ht="20.100000000000001" hidden="1" customHeight="1">
      <c r="A502" s="8"/>
      <c r="B502" s="97" t="str">
        <f>IF(ISERROR(VLOOKUP(C502,マスタ!$D:$E,2,FALSE)),"",VLOOKUP(C502,マスタ!$D:$E,2,FALSE))</f>
        <v/>
      </c>
      <c r="C502" s="277"/>
      <c r="D502" s="278"/>
      <c r="E502" s="6"/>
      <c r="F502" s="279"/>
      <c r="G502" s="280"/>
      <c r="H502" s="279"/>
      <c r="I502" s="281"/>
      <c r="J502" s="281"/>
      <c r="K502" s="280"/>
      <c r="L502" s="279"/>
      <c r="M502" s="281"/>
      <c r="N502" s="280"/>
      <c r="O502" s="282"/>
      <c r="P502" s="283"/>
      <c r="Q502" s="109"/>
      <c r="R502" s="282"/>
      <c r="S502" s="283"/>
      <c r="T502" s="284" t="str">
        <f t="shared" si="22"/>
        <v/>
      </c>
      <c r="U502" s="285"/>
      <c r="V502" s="286"/>
      <c r="W502" s="287"/>
      <c r="X502" s="87" t="str">
        <f>IF(ISERROR(VLOOKUP(E502,マスタ!$H:$I,2,FALSE)),"",VLOOKUP(E502,マスタ!$H:$I,2,FALSE))</f>
        <v/>
      </c>
      <c r="Y502" s="87" t="e">
        <f t="shared" si="0"/>
        <v>#VALUE!</v>
      </c>
      <c r="Z502" s="87" t="e">
        <f t="shared" si="23"/>
        <v>#VALUE!</v>
      </c>
    </row>
    <row r="503" spans="1:26" ht="20.100000000000001" hidden="1" customHeight="1">
      <c r="A503" s="8"/>
      <c r="B503" s="97" t="str">
        <f>IF(ISERROR(VLOOKUP(C503,マスタ!$D:$E,2,FALSE)),"",VLOOKUP(C503,マスタ!$D:$E,2,FALSE))</f>
        <v/>
      </c>
      <c r="C503" s="277"/>
      <c r="D503" s="278"/>
      <c r="E503" s="6"/>
      <c r="F503" s="279"/>
      <c r="G503" s="280"/>
      <c r="H503" s="279"/>
      <c r="I503" s="281"/>
      <c r="J503" s="281"/>
      <c r="K503" s="280"/>
      <c r="L503" s="279"/>
      <c r="M503" s="281"/>
      <c r="N503" s="280"/>
      <c r="O503" s="282"/>
      <c r="P503" s="283"/>
      <c r="Q503" s="109"/>
      <c r="R503" s="282"/>
      <c r="S503" s="283"/>
      <c r="T503" s="284" t="str">
        <f t="shared" si="22"/>
        <v/>
      </c>
      <c r="U503" s="285"/>
      <c r="V503" s="286"/>
      <c r="W503" s="287"/>
      <c r="X503" s="87" t="str">
        <f>IF(ISERROR(VLOOKUP(E503,マスタ!$H:$I,2,FALSE)),"",VLOOKUP(E503,マスタ!$H:$I,2,FALSE))</f>
        <v/>
      </c>
      <c r="Y503" s="87" t="e">
        <f t="shared" si="0"/>
        <v>#VALUE!</v>
      </c>
      <c r="Z503" s="87" t="e">
        <f t="shared" si="23"/>
        <v>#VALUE!</v>
      </c>
    </row>
    <row r="504" spans="1:26" ht="20.100000000000001" hidden="1" customHeight="1">
      <c r="A504" s="8"/>
      <c r="B504" s="97" t="str">
        <f>IF(ISERROR(VLOOKUP(C504,マスタ!$D:$E,2,FALSE)),"",VLOOKUP(C504,マスタ!$D:$E,2,FALSE))</f>
        <v/>
      </c>
      <c r="C504" s="277"/>
      <c r="D504" s="278"/>
      <c r="E504" s="6"/>
      <c r="F504" s="279"/>
      <c r="G504" s="280"/>
      <c r="H504" s="279"/>
      <c r="I504" s="281"/>
      <c r="J504" s="281"/>
      <c r="K504" s="280"/>
      <c r="L504" s="279"/>
      <c r="M504" s="281"/>
      <c r="N504" s="280"/>
      <c r="O504" s="282"/>
      <c r="P504" s="283"/>
      <c r="Q504" s="109"/>
      <c r="R504" s="282"/>
      <c r="S504" s="283"/>
      <c r="T504" s="284" t="str">
        <f t="shared" si="22"/>
        <v/>
      </c>
      <c r="U504" s="285"/>
      <c r="V504" s="286"/>
      <c r="W504" s="287"/>
      <c r="X504" s="87" t="str">
        <f>IF(ISERROR(VLOOKUP(E504,マスタ!$H:$I,2,FALSE)),"",VLOOKUP(E504,マスタ!$H:$I,2,FALSE))</f>
        <v/>
      </c>
      <c r="Y504" s="87" t="e">
        <f t="shared" si="0"/>
        <v>#VALUE!</v>
      </c>
      <c r="Z504" s="87" t="e">
        <f t="shared" si="23"/>
        <v>#VALUE!</v>
      </c>
    </row>
    <row r="505" spans="1:26" ht="20.100000000000001" hidden="1" customHeight="1">
      <c r="A505" s="8"/>
      <c r="B505" s="97" t="str">
        <f>IF(ISERROR(VLOOKUP(C505,マスタ!$D:$E,2,FALSE)),"",VLOOKUP(C505,マスタ!$D:$E,2,FALSE))</f>
        <v/>
      </c>
      <c r="C505" s="277"/>
      <c r="D505" s="278"/>
      <c r="E505" s="6"/>
      <c r="F505" s="279"/>
      <c r="G505" s="280"/>
      <c r="H505" s="279"/>
      <c r="I505" s="281"/>
      <c r="J505" s="281"/>
      <c r="K505" s="280"/>
      <c r="L505" s="279"/>
      <c r="M505" s="281"/>
      <c r="N505" s="280"/>
      <c r="O505" s="282"/>
      <c r="P505" s="283"/>
      <c r="Q505" s="109"/>
      <c r="R505" s="282"/>
      <c r="S505" s="283"/>
      <c r="T505" s="284" t="str">
        <f t="shared" si="22"/>
        <v/>
      </c>
      <c r="U505" s="285"/>
      <c r="V505" s="286"/>
      <c r="W505" s="287"/>
      <c r="X505" s="87" t="str">
        <f>IF(ISERROR(VLOOKUP(E505,マスタ!$H:$I,2,FALSE)),"",VLOOKUP(E505,マスタ!$H:$I,2,FALSE))</f>
        <v/>
      </c>
      <c r="Y505" s="87" t="e">
        <f t="shared" si="0"/>
        <v>#VALUE!</v>
      </c>
      <c r="Z505" s="87" t="e">
        <f t="shared" si="23"/>
        <v>#VALUE!</v>
      </c>
    </row>
    <row r="506" spans="1:26" ht="20.100000000000001" hidden="1" customHeight="1">
      <c r="A506" s="8"/>
      <c r="B506" s="97" t="str">
        <f>IF(ISERROR(VLOOKUP(C506,マスタ!$D:$E,2,FALSE)),"",VLOOKUP(C506,マスタ!$D:$E,2,FALSE))</f>
        <v/>
      </c>
      <c r="C506" s="277"/>
      <c r="D506" s="278"/>
      <c r="E506" s="6"/>
      <c r="F506" s="279"/>
      <c r="G506" s="280"/>
      <c r="H506" s="279"/>
      <c r="I506" s="281"/>
      <c r="J506" s="281"/>
      <c r="K506" s="280"/>
      <c r="L506" s="279"/>
      <c r="M506" s="281"/>
      <c r="N506" s="280"/>
      <c r="O506" s="282"/>
      <c r="P506" s="283"/>
      <c r="Q506" s="109"/>
      <c r="R506" s="282"/>
      <c r="S506" s="283"/>
      <c r="T506" s="284" t="str">
        <f t="shared" si="22"/>
        <v/>
      </c>
      <c r="U506" s="285"/>
      <c r="V506" s="286"/>
      <c r="W506" s="287"/>
      <c r="X506" s="87" t="str">
        <f>IF(ISERROR(VLOOKUP(E506,マスタ!$H:$I,2,FALSE)),"",VLOOKUP(E506,マスタ!$H:$I,2,FALSE))</f>
        <v/>
      </c>
      <c r="Y506" s="87" t="e">
        <f t="shared" si="0"/>
        <v>#VALUE!</v>
      </c>
      <c r="Z506" s="87" t="e">
        <f t="shared" si="23"/>
        <v>#VALUE!</v>
      </c>
    </row>
    <row r="507" spans="1:26" ht="20.100000000000001" hidden="1" customHeight="1">
      <c r="A507" s="8"/>
      <c r="B507" s="97" t="str">
        <f>IF(ISERROR(VLOOKUP(C507,マスタ!$D:$E,2,FALSE)),"",VLOOKUP(C507,マスタ!$D:$E,2,FALSE))</f>
        <v/>
      </c>
      <c r="C507" s="277"/>
      <c r="D507" s="278"/>
      <c r="E507" s="6"/>
      <c r="F507" s="279"/>
      <c r="G507" s="280"/>
      <c r="H507" s="279"/>
      <c r="I507" s="281"/>
      <c r="J507" s="281"/>
      <c r="K507" s="280"/>
      <c r="L507" s="279"/>
      <c r="M507" s="281"/>
      <c r="N507" s="280"/>
      <c r="O507" s="282"/>
      <c r="P507" s="283"/>
      <c r="Q507" s="109"/>
      <c r="R507" s="282"/>
      <c r="S507" s="283"/>
      <c r="T507" s="284" t="str">
        <f t="shared" si="22"/>
        <v/>
      </c>
      <c r="U507" s="285"/>
      <c r="V507" s="286"/>
      <c r="W507" s="287"/>
      <c r="X507" s="87" t="str">
        <f>IF(ISERROR(VLOOKUP(E507,マスタ!$H:$I,2,FALSE)),"",VLOOKUP(E507,マスタ!$H:$I,2,FALSE))</f>
        <v/>
      </c>
      <c r="Y507" s="87" t="e">
        <f t="shared" si="0"/>
        <v>#VALUE!</v>
      </c>
      <c r="Z507" s="87" t="e">
        <f t="shared" si="23"/>
        <v>#VALUE!</v>
      </c>
    </row>
    <row r="508" spans="1:26" ht="20.100000000000001" hidden="1" customHeight="1">
      <c r="A508" s="8"/>
      <c r="B508" s="97" t="str">
        <f>IF(ISERROR(VLOOKUP(C508,マスタ!$D:$E,2,FALSE)),"",VLOOKUP(C508,マスタ!$D:$E,2,FALSE))</f>
        <v/>
      </c>
      <c r="C508" s="277"/>
      <c r="D508" s="278"/>
      <c r="E508" s="6"/>
      <c r="F508" s="279"/>
      <c r="G508" s="280"/>
      <c r="H508" s="279"/>
      <c r="I508" s="281"/>
      <c r="J508" s="281"/>
      <c r="K508" s="280"/>
      <c r="L508" s="279"/>
      <c r="M508" s="281"/>
      <c r="N508" s="280"/>
      <c r="O508" s="282"/>
      <c r="P508" s="283"/>
      <c r="Q508" s="109"/>
      <c r="R508" s="282"/>
      <c r="S508" s="283"/>
      <c r="T508" s="284" t="str">
        <f t="shared" si="22"/>
        <v/>
      </c>
      <c r="U508" s="285"/>
      <c r="V508" s="286"/>
      <c r="W508" s="287"/>
      <c r="X508" s="87" t="str">
        <f>IF(ISERROR(VLOOKUP(E508,マスタ!$H:$I,2,FALSE)),"",VLOOKUP(E508,マスタ!$H:$I,2,FALSE))</f>
        <v/>
      </c>
      <c r="Y508" s="87" t="e">
        <f t="shared" si="0"/>
        <v>#VALUE!</v>
      </c>
      <c r="Z508" s="87" t="e">
        <f t="shared" si="23"/>
        <v>#VALUE!</v>
      </c>
    </row>
    <row r="509" spans="1:26" ht="20.100000000000001" hidden="1" customHeight="1">
      <c r="A509" s="8"/>
      <c r="B509" s="97" t="str">
        <f>IF(ISERROR(VLOOKUP(C509,マスタ!$D:$E,2,FALSE)),"",VLOOKUP(C509,マスタ!$D:$E,2,FALSE))</f>
        <v/>
      </c>
      <c r="C509" s="277"/>
      <c r="D509" s="278"/>
      <c r="E509" s="6"/>
      <c r="F509" s="279"/>
      <c r="G509" s="280"/>
      <c r="H509" s="279"/>
      <c r="I509" s="281"/>
      <c r="J509" s="281"/>
      <c r="K509" s="280"/>
      <c r="L509" s="279"/>
      <c r="M509" s="281"/>
      <c r="N509" s="280"/>
      <c r="O509" s="282"/>
      <c r="P509" s="283"/>
      <c r="Q509" s="109"/>
      <c r="R509" s="282"/>
      <c r="S509" s="283"/>
      <c r="T509" s="284" t="str">
        <f t="shared" si="22"/>
        <v/>
      </c>
      <c r="U509" s="285"/>
      <c r="V509" s="286"/>
      <c r="W509" s="287"/>
      <c r="X509" s="87" t="str">
        <f>IF(ISERROR(VLOOKUP(E509,マスタ!$H:$I,2,FALSE)),"",VLOOKUP(E509,マスタ!$H:$I,2,FALSE))</f>
        <v/>
      </c>
      <c r="Y509" s="87" t="e">
        <f t="shared" si="0"/>
        <v>#VALUE!</v>
      </c>
      <c r="Z509" s="87" t="e">
        <f t="shared" si="23"/>
        <v>#VALUE!</v>
      </c>
    </row>
    <row r="510" spans="1:26" ht="20.100000000000001" hidden="1" customHeight="1">
      <c r="A510" s="8"/>
      <c r="B510" s="97" t="str">
        <f>IF(ISERROR(VLOOKUP(C510,マスタ!$D:$E,2,FALSE)),"",VLOOKUP(C510,マスタ!$D:$E,2,FALSE))</f>
        <v/>
      </c>
      <c r="C510" s="277"/>
      <c r="D510" s="278"/>
      <c r="E510" s="6"/>
      <c r="F510" s="279"/>
      <c r="G510" s="280"/>
      <c r="H510" s="279"/>
      <c r="I510" s="281"/>
      <c r="J510" s="281"/>
      <c r="K510" s="280"/>
      <c r="L510" s="279"/>
      <c r="M510" s="281"/>
      <c r="N510" s="280"/>
      <c r="O510" s="282"/>
      <c r="P510" s="283"/>
      <c r="Q510" s="109"/>
      <c r="R510" s="282"/>
      <c r="S510" s="283"/>
      <c r="T510" s="284" t="str">
        <f t="shared" si="22"/>
        <v/>
      </c>
      <c r="U510" s="285"/>
      <c r="V510" s="286"/>
      <c r="W510" s="287"/>
      <c r="X510" s="87" t="str">
        <f>IF(ISERROR(VLOOKUP(E510,マスタ!$H:$I,2,FALSE)),"",VLOOKUP(E510,マスタ!$H:$I,2,FALSE))</f>
        <v/>
      </c>
      <c r="Y510" s="87" t="e">
        <f t="shared" si="0"/>
        <v>#VALUE!</v>
      </c>
      <c r="Z510" s="87" t="e">
        <f t="shared" si="23"/>
        <v>#VALUE!</v>
      </c>
    </row>
    <row r="511" spans="1:26" ht="20.100000000000001" hidden="1" customHeight="1">
      <c r="A511" s="8"/>
      <c r="B511" s="97" t="str">
        <f>IF(ISERROR(VLOOKUP(C511,マスタ!$D:$E,2,FALSE)),"",VLOOKUP(C511,マスタ!$D:$E,2,FALSE))</f>
        <v/>
      </c>
      <c r="C511" s="277"/>
      <c r="D511" s="278"/>
      <c r="E511" s="6"/>
      <c r="F511" s="279"/>
      <c r="G511" s="280"/>
      <c r="H511" s="279"/>
      <c r="I511" s="281"/>
      <c r="J511" s="281"/>
      <c r="K511" s="280"/>
      <c r="L511" s="279"/>
      <c r="M511" s="281"/>
      <c r="N511" s="280"/>
      <c r="O511" s="282"/>
      <c r="P511" s="283"/>
      <c r="Q511" s="109"/>
      <c r="R511" s="282"/>
      <c r="S511" s="283"/>
      <c r="T511" s="284" t="str">
        <f t="shared" si="22"/>
        <v/>
      </c>
      <c r="U511" s="285"/>
      <c r="V511" s="286"/>
      <c r="W511" s="287"/>
      <c r="X511" s="87" t="str">
        <f>IF(ISERROR(VLOOKUP(E511,マスタ!$H:$I,2,FALSE)),"",VLOOKUP(E511,マスタ!$H:$I,2,FALSE))</f>
        <v/>
      </c>
      <c r="Y511" s="87" t="e">
        <f t="shared" si="0"/>
        <v>#VALUE!</v>
      </c>
      <c r="Z511" s="87" t="e">
        <f t="shared" si="23"/>
        <v>#VALUE!</v>
      </c>
    </row>
    <row r="512" spans="1:26" ht="20.100000000000001" hidden="1" customHeight="1">
      <c r="A512" s="8"/>
      <c r="B512" s="97" t="str">
        <f>IF(ISERROR(VLOOKUP(C512,マスタ!$D:$E,2,FALSE)),"",VLOOKUP(C512,マスタ!$D:$E,2,FALSE))</f>
        <v/>
      </c>
      <c r="C512" s="277"/>
      <c r="D512" s="278"/>
      <c r="E512" s="6"/>
      <c r="F512" s="279"/>
      <c r="G512" s="280"/>
      <c r="H512" s="279"/>
      <c r="I512" s="281"/>
      <c r="J512" s="281"/>
      <c r="K512" s="280"/>
      <c r="L512" s="279"/>
      <c r="M512" s="281"/>
      <c r="N512" s="280"/>
      <c r="O512" s="282"/>
      <c r="P512" s="283"/>
      <c r="Q512" s="109"/>
      <c r="R512" s="282"/>
      <c r="S512" s="283"/>
      <c r="T512" s="284" t="str">
        <f t="shared" si="22"/>
        <v/>
      </c>
      <c r="U512" s="285"/>
      <c r="V512" s="286"/>
      <c r="W512" s="287"/>
      <c r="X512" s="87" t="str">
        <f>IF(ISERROR(VLOOKUP(E512,マスタ!$H:$I,2,FALSE)),"",VLOOKUP(E512,マスタ!$H:$I,2,FALSE))</f>
        <v/>
      </c>
      <c r="Y512" s="87" t="e">
        <f t="shared" si="0"/>
        <v>#VALUE!</v>
      </c>
      <c r="Z512" s="87" t="e">
        <f t="shared" si="23"/>
        <v>#VALUE!</v>
      </c>
    </row>
    <row r="513" spans="1:26" ht="20.100000000000001" hidden="1" customHeight="1">
      <c r="A513" s="8"/>
      <c r="B513" s="97" t="str">
        <f>IF(ISERROR(VLOOKUP(C513,マスタ!$D:$E,2,FALSE)),"",VLOOKUP(C513,マスタ!$D:$E,2,FALSE))</f>
        <v/>
      </c>
      <c r="C513" s="277"/>
      <c r="D513" s="278"/>
      <c r="E513" s="6"/>
      <c r="F513" s="279"/>
      <c r="G513" s="280"/>
      <c r="H513" s="279"/>
      <c r="I513" s="281"/>
      <c r="J513" s="281"/>
      <c r="K513" s="280"/>
      <c r="L513" s="279"/>
      <c r="M513" s="281"/>
      <c r="N513" s="280"/>
      <c r="O513" s="282"/>
      <c r="P513" s="283"/>
      <c r="Q513" s="109"/>
      <c r="R513" s="282"/>
      <c r="S513" s="283"/>
      <c r="T513" s="284" t="str">
        <f t="shared" si="22"/>
        <v/>
      </c>
      <c r="U513" s="285"/>
      <c r="V513" s="286"/>
      <c r="W513" s="287"/>
      <c r="X513" s="87" t="str">
        <f>IF(ISERROR(VLOOKUP(E513,マスタ!$H:$I,2,FALSE)),"",VLOOKUP(E513,マスタ!$H:$I,2,FALSE))</f>
        <v/>
      </c>
      <c r="Y513" s="87" t="e">
        <f t="shared" si="0"/>
        <v>#VALUE!</v>
      </c>
      <c r="Z513" s="87" t="e">
        <f t="shared" si="23"/>
        <v>#VALUE!</v>
      </c>
    </row>
    <row r="514" spans="1:26" ht="20.100000000000001" hidden="1" customHeight="1">
      <c r="A514" s="8"/>
      <c r="B514" s="97" t="str">
        <f>IF(ISERROR(VLOOKUP(C514,マスタ!$D:$E,2,FALSE)),"",VLOOKUP(C514,マスタ!$D:$E,2,FALSE))</f>
        <v/>
      </c>
      <c r="C514" s="277"/>
      <c r="D514" s="278"/>
      <c r="E514" s="6"/>
      <c r="F514" s="279"/>
      <c r="G514" s="280"/>
      <c r="H514" s="279"/>
      <c r="I514" s="281"/>
      <c r="J514" s="281"/>
      <c r="K514" s="280"/>
      <c r="L514" s="279"/>
      <c r="M514" s="281"/>
      <c r="N514" s="280"/>
      <c r="O514" s="282"/>
      <c r="P514" s="283"/>
      <c r="Q514" s="109"/>
      <c r="R514" s="282"/>
      <c r="S514" s="283"/>
      <c r="T514" s="284" t="str">
        <f t="shared" si="22"/>
        <v/>
      </c>
      <c r="U514" s="285"/>
      <c r="V514" s="286"/>
      <c r="W514" s="287"/>
      <c r="X514" s="87" t="str">
        <f>IF(ISERROR(VLOOKUP(E514,マスタ!$H:$I,2,FALSE)),"",VLOOKUP(E514,マスタ!$H:$I,2,FALSE))</f>
        <v/>
      </c>
      <c r="Y514" s="87" t="e">
        <f t="shared" si="0"/>
        <v>#VALUE!</v>
      </c>
      <c r="Z514" s="87" t="e">
        <f t="shared" si="23"/>
        <v>#VALUE!</v>
      </c>
    </row>
    <row r="515" spans="1:26" ht="20.100000000000001" hidden="1" customHeight="1">
      <c r="A515" s="8"/>
      <c r="B515" s="97" t="str">
        <f>IF(ISERROR(VLOOKUP(C515,マスタ!$D:$E,2,FALSE)),"",VLOOKUP(C515,マスタ!$D:$E,2,FALSE))</f>
        <v/>
      </c>
      <c r="C515" s="277"/>
      <c r="D515" s="278"/>
      <c r="E515" s="6"/>
      <c r="F515" s="279"/>
      <c r="G515" s="280"/>
      <c r="H515" s="279"/>
      <c r="I515" s="281"/>
      <c r="J515" s="281"/>
      <c r="K515" s="280"/>
      <c r="L515" s="279"/>
      <c r="M515" s="281"/>
      <c r="N515" s="280"/>
      <c r="O515" s="282"/>
      <c r="P515" s="283"/>
      <c r="Q515" s="109"/>
      <c r="R515" s="282"/>
      <c r="S515" s="283"/>
      <c r="T515" s="284" t="str">
        <f t="shared" si="22"/>
        <v/>
      </c>
      <c r="U515" s="285"/>
      <c r="V515" s="286"/>
      <c r="W515" s="287"/>
      <c r="X515" s="87" t="str">
        <f>IF(ISERROR(VLOOKUP(E515,マスタ!$H:$I,2,FALSE)),"",VLOOKUP(E515,マスタ!$H:$I,2,FALSE))</f>
        <v/>
      </c>
      <c r="Y515" s="87" t="e">
        <f t="shared" si="0"/>
        <v>#VALUE!</v>
      </c>
      <c r="Z515" s="87" t="e">
        <f t="shared" si="23"/>
        <v>#VALUE!</v>
      </c>
    </row>
    <row r="516" spans="1:26" ht="20.100000000000001" hidden="1" customHeight="1">
      <c r="A516" s="8"/>
      <c r="B516" s="97" t="str">
        <f>IF(ISERROR(VLOOKUP(C516,マスタ!$D:$E,2,FALSE)),"",VLOOKUP(C516,マスタ!$D:$E,2,FALSE))</f>
        <v/>
      </c>
      <c r="C516" s="277"/>
      <c r="D516" s="278"/>
      <c r="E516" s="6"/>
      <c r="F516" s="279"/>
      <c r="G516" s="280"/>
      <c r="H516" s="279"/>
      <c r="I516" s="281"/>
      <c r="J516" s="281"/>
      <c r="K516" s="280"/>
      <c r="L516" s="279"/>
      <c r="M516" s="281"/>
      <c r="N516" s="280"/>
      <c r="O516" s="282"/>
      <c r="P516" s="283"/>
      <c r="Q516" s="109"/>
      <c r="R516" s="282"/>
      <c r="S516" s="283"/>
      <c r="T516" s="284" t="str">
        <f t="shared" si="22"/>
        <v/>
      </c>
      <c r="U516" s="285"/>
      <c r="V516" s="286"/>
      <c r="W516" s="287"/>
      <c r="X516" s="87" t="str">
        <f>IF(ISERROR(VLOOKUP(E516,マスタ!$H:$I,2,FALSE)),"",VLOOKUP(E516,マスタ!$H:$I,2,FALSE))</f>
        <v/>
      </c>
      <c r="Y516" s="87" t="e">
        <f t="shared" si="0"/>
        <v>#VALUE!</v>
      </c>
      <c r="Z516" s="87" t="e">
        <f t="shared" si="23"/>
        <v>#VALUE!</v>
      </c>
    </row>
    <row r="517" spans="1:26" ht="20.100000000000001" hidden="1" customHeight="1">
      <c r="A517" s="8"/>
      <c r="B517" s="97" t="str">
        <f>IF(ISERROR(VLOOKUP(C517,マスタ!$D:$E,2,FALSE)),"",VLOOKUP(C517,マスタ!$D:$E,2,FALSE))</f>
        <v/>
      </c>
      <c r="C517" s="277"/>
      <c r="D517" s="278"/>
      <c r="E517" s="6"/>
      <c r="F517" s="279"/>
      <c r="G517" s="280"/>
      <c r="H517" s="279"/>
      <c r="I517" s="281"/>
      <c r="J517" s="281"/>
      <c r="K517" s="280"/>
      <c r="L517" s="279"/>
      <c r="M517" s="281"/>
      <c r="N517" s="280"/>
      <c r="O517" s="282"/>
      <c r="P517" s="283"/>
      <c r="Q517" s="109"/>
      <c r="R517" s="282"/>
      <c r="S517" s="283"/>
      <c r="T517" s="284" t="str">
        <f t="shared" si="22"/>
        <v/>
      </c>
      <c r="U517" s="285"/>
      <c r="V517" s="286"/>
      <c r="W517" s="287"/>
      <c r="X517" s="87" t="str">
        <f>IF(ISERROR(VLOOKUP(E517,マスタ!$H:$I,2,FALSE)),"",VLOOKUP(E517,マスタ!$H:$I,2,FALSE))</f>
        <v/>
      </c>
      <c r="Y517" s="87" t="e">
        <f t="shared" si="0"/>
        <v>#VALUE!</v>
      </c>
      <c r="Z517" s="87" t="e">
        <f t="shared" si="23"/>
        <v>#VALUE!</v>
      </c>
    </row>
    <row r="518" spans="1:26" ht="20.100000000000001" hidden="1" customHeight="1">
      <c r="A518" s="8"/>
      <c r="B518" s="97" t="str">
        <f>IF(ISERROR(VLOOKUP(C518,マスタ!$D:$E,2,FALSE)),"",VLOOKUP(C518,マスタ!$D:$E,2,FALSE))</f>
        <v/>
      </c>
      <c r="C518" s="277"/>
      <c r="D518" s="278"/>
      <c r="E518" s="6"/>
      <c r="F518" s="279"/>
      <c r="G518" s="280"/>
      <c r="H518" s="279"/>
      <c r="I518" s="281"/>
      <c r="J518" s="281"/>
      <c r="K518" s="280"/>
      <c r="L518" s="279"/>
      <c r="M518" s="281"/>
      <c r="N518" s="280"/>
      <c r="O518" s="282"/>
      <c r="P518" s="283"/>
      <c r="Q518" s="109"/>
      <c r="R518" s="282"/>
      <c r="S518" s="283"/>
      <c r="T518" s="284" t="str">
        <f t="shared" si="22"/>
        <v/>
      </c>
      <c r="U518" s="285"/>
      <c r="V518" s="286"/>
      <c r="W518" s="287"/>
      <c r="X518" s="87" t="str">
        <f>IF(ISERROR(VLOOKUP(E518,マスタ!$H:$I,2,FALSE)),"",VLOOKUP(E518,マスタ!$H:$I,2,FALSE))</f>
        <v/>
      </c>
      <c r="Y518" s="87" t="e">
        <f t="shared" si="0"/>
        <v>#VALUE!</v>
      </c>
      <c r="Z518" s="87" t="e">
        <f t="shared" si="23"/>
        <v>#VALUE!</v>
      </c>
    </row>
    <row r="519" spans="1:26" ht="20.100000000000001" hidden="1" customHeight="1">
      <c r="A519" s="8"/>
      <c r="B519" s="97" t="str">
        <f>IF(ISERROR(VLOOKUP(C519,マスタ!$D:$E,2,FALSE)),"",VLOOKUP(C519,マスタ!$D:$E,2,FALSE))</f>
        <v/>
      </c>
      <c r="C519" s="277"/>
      <c r="D519" s="278"/>
      <c r="E519" s="6"/>
      <c r="F519" s="279"/>
      <c r="G519" s="280"/>
      <c r="H519" s="279"/>
      <c r="I519" s="281"/>
      <c r="J519" s="281"/>
      <c r="K519" s="280"/>
      <c r="L519" s="279"/>
      <c r="M519" s="281"/>
      <c r="N519" s="280"/>
      <c r="O519" s="282"/>
      <c r="P519" s="283"/>
      <c r="Q519" s="109"/>
      <c r="R519" s="282"/>
      <c r="S519" s="283"/>
      <c r="T519" s="284" t="str">
        <f t="shared" si="22"/>
        <v/>
      </c>
      <c r="U519" s="285"/>
      <c r="V519" s="286"/>
      <c r="W519" s="287"/>
      <c r="X519" s="87" t="str">
        <f>IF(ISERROR(VLOOKUP(E519,マスタ!$H:$I,2,FALSE)),"",VLOOKUP(E519,マスタ!$H:$I,2,FALSE))</f>
        <v/>
      </c>
      <c r="Y519" s="87" t="e">
        <f t="shared" si="0"/>
        <v>#VALUE!</v>
      </c>
      <c r="Z519" s="87" t="e">
        <f t="shared" si="23"/>
        <v>#VALUE!</v>
      </c>
    </row>
    <row r="520" spans="1:26" ht="20.100000000000001" hidden="1" customHeight="1">
      <c r="A520" s="8"/>
      <c r="B520" s="97" t="str">
        <f>IF(ISERROR(VLOOKUP(C520,マスタ!$D:$E,2,FALSE)),"",VLOOKUP(C520,マスタ!$D:$E,2,FALSE))</f>
        <v/>
      </c>
      <c r="C520" s="277"/>
      <c r="D520" s="278"/>
      <c r="E520" s="6"/>
      <c r="F520" s="279"/>
      <c r="G520" s="280"/>
      <c r="H520" s="279"/>
      <c r="I520" s="281"/>
      <c r="J520" s="281"/>
      <c r="K520" s="280"/>
      <c r="L520" s="279"/>
      <c r="M520" s="281"/>
      <c r="N520" s="280"/>
      <c r="O520" s="282"/>
      <c r="P520" s="283"/>
      <c r="Q520" s="109"/>
      <c r="R520" s="282"/>
      <c r="S520" s="283"/>
      <c r="T520" s="284" t="str">
        <f t="shared" si="22"/>
        <v/>
      </c>
      <c r="U520" s="285"/>
      <c r="V520" s="286"/>
      <c r="W520" s="287"/>
      <c r="X520" s="87" t="str">
        <f>IF(ISERROR(VLOOKUP(E520,マスタ!$H:$I,2,FALSE)),"",VLOOKUP(E520,マスタ!$H:$I,2,FALSE))</f>
        <v/>
      </c>
      <c r="Y520" s="87" t="e">
        <f t="shared" si="0"/>
        <v>#VALUE!</v>
      </c>
      <c r="Z520" s="87" t="e">
        <f t="shared" si="23"/>
        <v>#VALUE!</v>
      </c>
    </row>
    <row r="521" spans="1:26" ht="20.100000000000001" hidden="1" customHeight="1">
      <c r="A521" s="8"/>
      <c r="B521" s="97" t="str">
        <f>IF(ISERROR(VLOOKUP(C521,マスタ!$D:$E,2,FALSE)),"",VLOOKUP(C521,マスタ!$D:$E,2,FALSE))</f>
        <v/>
      </c>
      <c r="C521" s="277"/>
      <c r="D521" s="278"/>
      <c r="E521" s="6"/>
      <c r="F521" s="279"/>
      <c r="G521" s="280"/>
      <c r="H521" s="279"/>
      <c r="I521" s="281"/>
      <c r="J521" s="281"/>
      <c r="K521" s="280"/>
      <c r="L521" s="279"/>
      <c r="M521" s="281"/>
      <c r="N521" s="280"/>
      <c r="O521" s="282"/>
      <c r="P521" s="283"/>
      <c r="Q521" s="109"/>
      <c r="R521" s="282"/>
      <c r="S521" s="283"/>
      <c r="T521" s="284" t="str">
        <f t="shared" si="22"/>
        <v/>
      </c>
      <c r="U521" s="285"/>
      <c r="V521" s="286"/>
      <c r="W521" s="287"/>
      <c r="X521" s="87" t="str">
        <f>IF(ISERROR(VLOOKUP(E521,マスタ!$H:$I,2,FALSE)),"",VLOOKUP(E521,マスタ!$H:$I,2,FALSE))</f>
        <v/>
      </c>
      <c r="Y521" s="87" t="e">
        <f t="shared" si="0"/>
        <v>#VALUE!</v>
      </c>
      <c r="Z521" s="87" t="e">
        <f t="shared" si="23"/>
        <v>#VALUE!</v>
      </c>
    </row>
    <row r="522" spans="1:26" ht="20.100000000000001" hidden="1" customHeight="1">
      <c r="A522" s="8"/>
      <c r="B522" s="97" t="str">
        <f>IF(ISERROR(VLOOKUP(C522,マスタ!$D:$E,2,FALSE)),"",VLOOKUP(C522,マスタ!$D:$E,2,FALSE))</f>
        <v/>
      </c>
      <c r="C522" s="277"/>
      <c r="D522" s="278"/>
      <c r="E522" s="6"/>
      <c r="F522" s="279"/>
      <c r="G522" s="280"/>
      <c r="H522" s="279"/>
      <c r="I522" s="281"/>
      <c r="J522" s="281"/>
      <c r="K522" s="280"/>
      <c r="L522" s="279"/>
      <c r="M522" s="281"/>
      <c r="N522" s="280"/>
      <c r="O522" s="282"/>
      <c r="P522" s="283"/>
      <c r="Q522" s="109"/>
      <c r="R522" s="282"/>
      <c r="S522" s="283"/>
      <c r="T522" s="284" t="str">
        <f t="shared" si="22"/>
        <v/>
      </c>
      <c r="U522" s="285"/>
      <c r="V522" s="286"/>
      <c r="W522" s="287"/>
      <c r="X522" s="87" t="str">
        <f>IF(ISERROR(VLOOKUP(E522,マスタ!$H:$I,2,FALSE)),"",VLOOKUP(E522,マスタ!$H:$I,2,FALSE))</f>
        <v/>
      </c>
      <c r="Y522" s="87" t="e">
        <f t="shared" si="0"/>
        <v>#VALUE!</v>
      </c>
      <c r="Z522" s="87" t="e">
        <f t="shared" si="23"/>
        <v>#VALUE!</v>
      </c>
    </row>
    <row r="523" spans="1:26" ht="20.100000000000001" hidden="1" customHeight="1">
      <c r="A523" s="8"/>
      <c r="B523" s="97" t="str">
        <f>IF(ISERROR(VLOOKUP(C523,マスタ!$D:$E,2,FALSE)),"",VLOOKUP(C523,マスタ!$D:$E,2,FALSE))</f>
        <v/>
      </c>
      <c r="C523" s="277"/>
      <c r="D523" s="278"/>
      <c r="E523" s="6"/>
      <c r="F523" s="279"/>
      <c r="G523" s="280"/>
      <c r="H523" s="279"/>
      <c r="I523" s="281"/>
      <c r="J523" s="281"/>
      <c r="K523" s="280"/>
      <c r="L523" s="279"/>
      <c r="M523" s="281"/>
      <c r="N523" s="280"/>
      <c r="O523" s="282"/>
      <c r="P523" s="283"/>
      <c r="Q523" s="109"/>
      <c r="R523" s="282"/>
      <c r="S523" s="283"/>
      <c r="T523" s="284" t="str">
        <f t="shared" si="22"/>
        <v/>
      </c>
      <c r="U523" s="285"/>
      <c r="V523" s="286"/>
      <c r="W523" s="287"/>
      <c r="X523" s="87" t="str">
        <f>IF(ISERROR(VLOOKUP(E523,マスタ!$H:$I,2,FALSE)),"",VLOOKUP(E523,マスタ!$H:$I,2,FALSE))</f>
        <v/>
      </c>
      <c r="Y523" s="87" t="e">
        <f t="shared" si="0"/>
        <v>#VALUE!</v>
      </c>
      <c r="Z523" s="87" t="e">
        <f t="shared" si="23"/>
        <v>#VALUE!</v>
      </c>
    </row>
    <row r="524" spans="1:26" ht="20.100000000000001" hidden="1" customHeight="1">
      <c r="A524" s="8"/>
      <c r="B524" s="97" t="str">
        <f>IF(ISERROR(VLOOKUP(C524,マスタ!$D:$E,2,FALSE)),"",VLOOKUP(C524,マスタ!$D:$E,2,FALSE))</f>
        <v/>
      </c>
      <c r="C524" s="277"/>
      <c r="D524" s="278"/>
      <c r="E524" s="6"/>
      <c r="F524" s="279"/>
      <c r="G524" s="280"/>
      <c r="H524" s="279"/>
      <c r="I524" s="281"/>
      <c r="J524" s="281"/>
      <c r="K524" s="280"/>
      <c r="L524" s="279"/>
      <c r="M524" s="281"/>
      <c r="N524" s="280"/>
      <c r="O524" s="282"/>
      <c r="P524" s="283"/>
      <c r="Q524" s="109"/>
      <c r="R524" s="282"/>
      <c r="S524" s="283"/>
      <c r="T524" s="284" t="str">
        <f t="shared" si="22"/>
        <v/>
      </c>
      <c r="U524" s="285"/>
      <c r="V524" s="286"/>
      <c r="W524" s="287"/>
      <c r="X524" s="87" t="str">
        <f>IF(ISERROR(VLOOKUP(E524,マスタ!$H:$I,2,FALSE)),"",VLOOKUP(E524,マスタ!$H:$I,2,FALSE))</f>
        <v/>
      </c>
      <c r="Y524" s="87" t="e">
        <f t="shared" si="0"/>
        <v>#VALUE!</v>
      </c>
      <c r="Z524" s="87" t="e">
        <f t="shared" si="23"/>
        <v>#VALUE!</v>
      </c>
    </row>
    <row r="525" spans="1:26" ht="20.100000000000001" hidden="1" customHeight="1">
      <c r="A525" s="8"/>
      <c r="B525" s="97" t="str">
        <f>IF(ISERROR(VLOOKUP(C525,マスタ!$D:$E,2,FALSE)),"",VLOOKUP(C525,マスタ!$D:$E,2,FALSE))</f>
        <v/>
      </c>
      <c r="C525" s="277"/>
      <c r="D525" s="278"/>
      <c r="E525" s="6"/>
      <c r="F525" s="279"/>
      <c r="G525" s="280"/>
      <c r="H525" s="279"/>
      <c r="I525" s="281"/>
      <c r="J525" s="281"/>
      <c r="K525" s="280"/>
      <c r="L525" s="279"/>
      <c r="M525" s="281"/>
      <c r="N525" s="280"/>
      <c r="O525" s="282"/>
      <c r="P525" s="283"/>
      <c r="Q525" s="109"/>
      <c r="R525" s="282"/>
      <c r="S525" s="283"/>
      <c r="T525" s="284" t="str">
        <f t="shared" si="22"/>
        <v/>
      </c>
      <c r="U525" s="285"/>
      <c r="V525" s="286"/>
      <c r="W525" s="287"/>
      <c r="X525" s="87" t="str">
        <f>IF(ISERROR(VLOOKUP(E525,マスタ!$H:$I,2,FALSE)),"",VLOOKUP(E525,マスタ!$H:$I,2,FALSE))</f>
        <v/>
      </c>
      <c r="Y525" s="87" t="e">
        <f t="shared" si="0"/>
        <v>#VALUE!</v>
      </c>
      <c r="Z525" s="87" t="e">
        <f t="shared" si="23"/>
        <v>#VALUE!</v>
      </c>
    </row>
    <row r="526" spans="1:26" ht="20.100000000000001" hidden="1" customHeight="1">
      <c r="A526" s="8"/>
      <c r="B526" s="97" t="str">
        <f>IF(ISERROR(VLOOKUP(C526,マスタ!$D:$E,2,FALSE)),"",VLOOKUP(C526,マスタ!$D:$E,2,FALSE))</f>
        <v/>
      </c>
      <c r="C526" s="277"/>
      <c r="D526" s="278"/>
      <c r="E526" s="6"/>
      <c r="F526" s="279"/>
      <c r="G526" s="280"/>
      <c r="H526" s="279"/>
      <c r="I526" s="281"/>
      <c r="J526" s="281"/>
      <c r="K526" s="280"/>
      <c r="L526" s="279"/>
      <c r="M526" s="281"/>
      <c r="N526" s="280"/>
      <c r="O526" s="282"/>
      <c r="P526" s="283"/>
      <c r="Q526" s="109"/>
      <c r="R526" s="282"/>
      <c r="S526" s="283"/>
      <c r="T526" s="284" t="str">
        <f t="shared" si="22"/>
        <v/>
      </c>
      <c r="U526" s="285"/>
      <c r="V526" s="286"/>
      <c r="W526" s="287"/>
      <c r="X526" s="87" t="str">
        <f>IF(ISERROR(VLOOKUP(E526,マスタ!$H:$I,2,FALSE)),"",VLOOKUP(E526,マスタ!$H:$I,2,FALSE))</f>
        <v/>
      </c>
      <c r="Y526" s="87" t="e">
        <f t="shared" si="0"/>
        <v>#VALUE!</v>
      </c>
      <c r="Z526" s="87" t="e">
        <f t="shared" si="23"/>
        <v>#VALUE!</v>
      </c>
    </row>
    <row r="527" spans="1:26" ht="20.100000000000001" hidden="1" customHeight="1">
      <c r="A527" s="8"/>
      <c r="B527" s="97" t="str">
        <f>IF(ISERROR(VLOOKUP(C527,マスタ!$D:$E,2,FALSE)),"",VLOOKUP(C527,マスタ!$D:$E,2,FALSE))</f>
        <v/>
      </c>
      <c r="C527" s="277"/>
      <c r="D527" s="278"/>
      <c r="E527" s="6"/>
      <c r="F527" s="279"/>
      <c r="G527" s="280"/>
      <c r="H527" s="279"/>
      <c r="I527" s="281"/>
      <c r="J527" s="281"/>
      <c r="K527" s="280"/>
      <c r="L527" s="279"/>
      <c r="M527" s="281"/>
      <c r="N527" s="280"/>
      <c r="O527" s="282"/>
      <c r="P527" s="283"/>
      <c r="Q527" s="109"/>
      <c r="R527" s="282"/>
      <c r="S527" s="283"/>
      <c r="T527" s="284" t="str">
        <f t="shared" si="22"/>
        <v/>
      </c>
      <c r="U527" s="285"/>
      <c r="V527" s="286"/>
      <c r="W527" s="287"/>
      <c r="X527" s="87" t="str">
        <f>IF(ISERROR(VLOOKUP(E527,マスタ!$H:$I,2,FALSE)),"",VLOOKUP(E527,マスタ!$H:$I,2,FALSE))</f>
        <v/>
      </c>
      <c r="Y527" s="87" t="e">
        <f t="shared" si="0"/>
        <v>#VALUE!</v>
      </c>
      <c r="Z527" s="87" t="e">
        <f t="shared" si="23"/>
        <v>#VALUE!</v>
      </c>
    </row>
    <row r="528" spans="1:26" ht="20.100000000000001" hidden="1" customHeight="1">
      <c r="A528" s="8"/>
      <c r="B528" s="97" t="str">
        <f>IF(ISERROR(VLOOKUP(C528,マスタ!$D:$E,2,FALSE)),"",VLOOKUP(C528,マスタ!$D:$E,2,FALSE))</f>
        <v/>
      </c>
      <c r="C528" s="277"/>
      <c r="D528" s="278"/>
      <c r="E528" s="6"/>
      <c r="F528" s="279"/>
      <c r="G528" s="280"/>
      <c r="H528" s="279"/>
      <c r="I528" s="281"/>
      <c r="J528" s="281"/>
      <c r="K528" s="280"/>
      <c r="L528" s="279"/>
      <c r="M528" s="281"/>
      <c r="N528" s="280"/>
      <c r="O528" s="282"/>
      <c r="P528" s="283"/>
      <c r="Q528" s="109"/>
      <c r="R528" s="282"/>
      <c r="S528" s="283"/>
      <c r="T528" s="284" t="str">
        <f t="shared" si="22"/>
        <v/>
      </c>
      <c r="U528" s="285"/>
      <c r="V528" s="286"/>
      <c r="W528" s="287"/>
      <c r="X528" s="87" t="str">
        <f>IF(ISERROR(VLOOKUP(E528,マスタ!$H:$I,2,FALSE)),"",VLOOKUP(E528,マスタ!$H:$I,2,FALSE))</f>
        <v/>
      </c>
      <c r="Y528" s="87" t="e">
        <f t="shared" si="0"/>
        <v>#VALUE!</v>
      </c>
      <c r="Z528" s="87" t="e">
        <f t="shared" si="23"/>
        <v>#VALUE!</v>
      </c>
    </row>
    <row r="529" spans="1:26" ht="20.100000000000001" hidden="1" customHeight="1">
      <c r="A529" s="145"/>
      <c r="B529" s="146" t="str">
        <f>IF(ISERROR(VLOOKUP(C529,マスタ!$D:$E,2,FALSE)),"",VLOOKUP(C529,マスタ!$D:$E,2,FALSE))</f>
        <v/>
      </c>
      <c r="C529" s="288"/>
      <c r="D529" s="289"/>
      <c r="E529" s="147"/>
      <c r="F529" s="290"/>
      <c r="G529" s="291"/>
      <c r="H529" s="290"/>
      <c r="I529" s="292"/>
      <c r="J529" s="292"/>
      <c r="K529" s="291"/>
      <c r="L529" s="290"/>
      <c r="M529" s="292"/>
      <c r="N529" s="291"/>
      <c r="O529" s="293"/>
      <c r="P529" s="294"/>
      <c r="Q529" s="148"/>
      <c r="R529" s="293"/>
      <c r="S529" s="294"/>
      <c r="T529" s="295" t="str">
        <f t="shared" si="22"/>
        <v/>
      </c>
      <c r="U529" s="296"/>
      <c r="V529" s="297"/>
      <c r="W529" s="298"/>
      <c r="X529" s="87" t="str">
        <f>IF(ISERROR(VLOOKUP(E529,マスタ!$H:$I,2,FALSE)),"",VLOOKUP(E529,マスタ!$H:$I,2,FALSE))</f>
        <v/>
      </c>
      <c r="Y529" s="87" t="e">
        <f t="shared" si="0"/>
        <v>#VALUE!</v>
      </c>
      <c r="Z529" s="87" t="e">
        <f t="shared" si="23"/>
        <v>#VALUE!</v>
      </c>
    </row>
    <row r="530" spans="1:26" ht="20.100000000000001" hidden="1" customHeight="1">
      <c r="A530" s="134"/>
      <c r="B530" s="135" t="str">
        <f>IF(ISERROR(VLOOKUP(C530,マスタ!$D:$E,2,FALSE)),"",VLOOKUP(C530,マスタ!$D:$E,2,FALSE))</f>
        <v/>
      </c>
      <c r="C530" s="299"/>
      <c r="D530" s="300"/>
      <c r="E530" s="136"/>
      <c r="F530" s="301"/>
      <c r="G530" s="302"/>
      <c r="H530" s="301"/>
      <c r="I530" s="303"/>
      <c r="J530" s="303"/>
      <c r="K530" s="302"/>
      <c r="L530" s="301"/>
      <c r="M530" s="303"/>
      <c r="N530" s="302"/>
      <c r="O530" s="304"/>
      <c r="P530" s="305"/>
      <c r="Q530" s="137"/>
      <c r="R530" s="304"/>
      <c r="S530" s="305"/>
      <c r="T530" s="306" t="str">
        <f t="shared" si="13"/>
        <v/>
      </c>
      <c r="U530" s="307"/>
      <c r="V530" s="308"/>
      <c r="W530" s="309"/>
      <c r="X530" s="87" t="str">
        <f>IF(ISERROR(VLOOKUP(E530,マスタ!$H:$I,2,FALSE)),"",VLOOKUP(E530,マスタ!$H:$I,2,FALSE))</f>
        <v/>
      </c>
      <c r="Y530" s="87" t="e">
        <f t="shared" si="0"/>
        <v>#VALUE!</v>
      </c>
      <c r="Z530" s="87" t="e">
        <f t="shared" si="3"/>
        <v>#VALUE!</v>
      </c>
    </row>
    <row r="531" spans="1:26" ht="20.100000000000001" hidden="1" customHeight="1">
      <c r="A531" s="8"/>
      <c r="B531" s="97" t="str">
        <f>IF(ISERROR(VLOOKUP(C531,マスタ!$D:$E,2,FALSE)),"",VLOOKUP(C531,マスタ!$D:$E,2,FALSE))</f>
        <v/>
      </c>
      <c r="C531" s="277"/>
      <c r="D531" s="278"/>
      <c r="E531" s="6"/>
      <c r="F531" s="279"/>
      <c r="G531" s="280"/>
      <c r="H531" s="279"/>
      <c r="I531" s="281"/>
      <c r="J531" s="281"/>
      <c r="K531" s="280"/>
      <c r="L531" s="279"/>
      <c r="M531" s="281"/>
      <c r="N531" s="280"/>
      <c r="O531" s="282"/>
      <c r="P531" s="283"/>
      <c r="Q531" s="109"/>
      <c r="R531" s="282"/>
      <c r="S531" s="283"/>
      <c r="T531" s="284" t="str">
        <f t="shared" si="13"/>
        <v/>
      </c>
      <c r="U531" s="285"/>
      <c r="V531" s="286"/>
      <c r="W531" s="287"/>
      <c r="X531" s="87" t="str">
        <f>IF(ISERROR(VLOOKUP(E531,マスタ!$H:$I,2,FALSE)),"",VLOOKUP(E531,マスタ!$H:$I,2,FALSE))</f>
        <v/>
      </c>
      <c r="Y531" s="87" t="e">
        <f t="shared" si="0"/>
        <v>#VALUE!</v>
      </c>
      <c r="Z531" s="87" t="e">
        <f t="shared" si="3"/>
        <v>#VALUE!</v>
      </c>
    </row>
    <row r="532" spans="1:26" ht="20.100000000000001" hidden="1" customHeight="1">
      <c r="A532" s="8"/>
      <c r="B532" s="97" t="str">
        <f>IF(ISERROR(VLOOKUP(C532,マスタ!$D:$E,2,FALSE)),"",VLOOKUP(C532,マスタ!$D:$E,2,FALSE))</f>
        <v/>
      </c>
      <c r="C532" s="277"/>
      <c r="D532" s="278"/>
      <c r="E532" s="6"/>
      <c r="F532" s="279"/>
      <c r="G532" s="280"/>
      <c r="H532" s="279"/>
      <c r="I532" s="281"/>
      <c r="J532" s="281"/>
      <c r="K532" s="280"/>
      <c r="L532" s="279"/>
      <c r="M532" s="281"/>
      <c r="N532" s="280"/>
      <c r="O532" s="282"/>
      <c r="P532" s="283"/>
      <c r="Q532" s="109"/>
      <c r="R532" s="282"/>
      <c r="S532" s="283"/>
      <c r="T532" s="284" t="str">
        <f t="shared" si="13"/>
        <v/>
      </c>
      <c r="U532" s="285"/>
      <c r="V532" s="286"/>
      <c r="W532" s="287"/>
      <c r="X532" s="87" t="str">
        <f>IF(ISERROR(VLOOKUP(E532,マスタ!$H:$I,2,FALSE)),"",VLOOKUP(E532,マスタ!$H:$I,2,FALSE))</f>
        <v/>
      </c>
      <c r="Y532" s="87" t="e">
        <f t="shared" si="0"/>
        <v>#VALUE!</v>
      </c>
      <c r="Z532" s="87" t="e">
        <f t="shared" si="3"/>
        <v>#VALUE!</v>
      </c>
    </row>
    <row r="533" spans="1:26" ht="20.100000000000001" hidden="1" customHeight="1">
      <c r="A533" s="8"/>
      <c r="B533" s="97" t="str">
        <f>IF(ISERROR(VLOOKUP(C533,マスタ!$D:$E,2,FALSE)),"",VLOOKUP(C533,マスタ!$D:$E,2,FALSE))</f>
        <v/>
      </c>
      <c r="C533" s="277"/>
      <c r="D533" s="278"/>
      <c r="E533" s="6"/>
      <c r="F533" s="279"/>
      <c r="G533" s="280"/>
      <c r="H533" s="279"/>
      <c r="I533" s="281"/>
      <c r="J533" s="281"/>
      <c r="K533" s="280"/>
      <c r="L533" s="279"/>
      <c r="M533" s="281"/>
      <c r="N533" s="280"/>
      <c r="O533" s="282"/>
      <c r="P533" s="283"/>
      <c r="Q533" s="109"/>
      <c r="R533" s="282"/>
      <c r="S533" s="283"/>
      <c r="T533" s="284" t="str">
        <f t="shared" si="13"/>
        <v/>
      </c>
      <c r="U533" s="285"/>
      <c r="V533" s="286"/>
      <c r="W533" s="287"/>
      <c r="X533" s="87" t="str">
        <f>IF(ISERROR(VLOOKUP(E533,マスタ!$H:$I,2,FALSE)),"",VLOOKUP(E533,マスタ!$H:$I,2,FALSE))</f>
        <v/>
      </c>
      <c r="Y533" s="87" t="e">
        <f t="shared" si="0"/>
        <v>#VALUE!</v>
      </c>
      <c r="Z533" s="87" t="e">
        <f t="shared" si="3"/>
        <v>#VALUE!</v>
      </c>
    </row>
    <row r="534" spans="1:26" ht="20.100000000000001" hidden="1" customHeight="1">
      <c r="A534" s="8"/>
      <c r="B534" s="97" t="str">
        <f>IF(ISERROR(VLOOKUP(C534,マスタ!$D:$E,2,FALSE)),"",VLOOKUP(C534,マスタ!$D:$E,2,FALSE))</f>
        <v/>
      </c>
      <c r="C534" s="277"/>
      <c r="D534" s="278"/>
      <c r="E534" s="6"/>
      <c r="F534" s="279"/>
      <c r="G534" s="280"/>
      <c r="H534" s="279"/>
      <c r="I534" s="281"/>
      <c r="J534" s="281"/>
      <c r="K534" s="280"/>
      <c r="L534" s="279"/>
      <c r="M534" s="281"/>
      <c r="N534" s="280"/>
      <c r="O534" s="282"/>
      <c r="P534" s="283"/>
      <c r="Q534" s="109"/>
      <c r="R534" s="282"/>
      <c r="S534" s="283"/>
      <c r="T534" s="284" t="str">
        <f t="shared" si="13"/>
        <v/>
      </c>
      <c r="U534" s="285"/>
      <c r="V534" s="286"/>
      <c r="W534" s="287"/>
      <c r="X534" s="87" t="str">
        <f>IF(ISERROR(VLOOKUP(E534,マスタ!$H:$I,2,FALSE)),"",VLOOKUP(E534,マスタ!$H:$I,2,FALSE))</f>
        <v/>
      </c>
      <c r="Y534" s="87" t="e">
        <f t="shared" si="0"/>
        <v>#VALUE!</v>
      </c>
      <c r="Z534" s="87" t="e">
        <f t="shared" si="3"/>
        <v>#VALUE!</v>
      </c>
    </row>
    <row r="535" spans="1:26" ht="20.100000000000001" hidden="1" customHeight="1">
      <c r="A535" s="8"/>
      <c r="B535" s="97" t="str">
        <f>IF(ISERROR(VLOOKUP(C535,マスタ!$D:$E,2,FALSE)),"",VLOOKUP(C535,マスタ!$D:$E,2,FALSE))</f>
        <v/>
      </c>
      <c r="C535" s="277"/>
      <c r="D535" s="278"/>
      <c r="E535" s="6"/>
      <c r="F535" s="279"/>
      <c r="G535" s="280"/>
      <c r="H535" s="279"/>
      <c r="I535" s="281"/>
      <c r="J535" s="281"/>
      <c r="K535" s="280"/>
      <c r="L535" s="279"/>
      <c r="M535" s="281"/>
      <c r="N535" s="280"/>
      <c r="O535" s="282"/>
      <c r="P535" s="283"/>
      <c r="Q535" s="109"/>
      <c r="R535" s="282"/>
      <c r="S535" s="283"/>
      <c r="T535" s="284" t="str">
        <f t="shared" si="13"/>
        <v/>
      </c>
      <c r="U535" s="285"/>
      <c r="V535" s="286"/>
      <c r="W535" s="287"/>
      <c r="X535" s="87" t="str">
        <f>IF(ISERROR(VLOOKUP(E535,マスタ!$H:$I,2,FALSE)),"",VLOOKUP(E535,マスタ!$H:$I,2,FALSE))</f>
        <v/>
      </c>
      <c r="Y535" s="87" t="e">
        <f t="shared" si="0"/>
        <v>#VALUE!</v>
      </c>
      <c r="Z535" s="87" t="e">
        <f t="shared" si="3"/>
        <v>#VALUE!</v>
      </c>
    </row>
    <row r="536" spans="1:26" ht="20.100000000000001" hidden="1" customHeight="1">
      <c r="A536" s="8"/>
      <c r="B536" s="97" t="str">
        <f>IF(ISERROR(VLOOKUP(C536,マスタ!$D:$E,2,FALSE)),"",VLOOKUP(C536,マスタ!$D:$E,2,FALSE))</f>
        <v/>
      </c>
      <c r="C536" s="277"/>
      <c r="D536" s="278"/>
      <c r="E536" s="6"/>
      <c r="F536" s="279"/>
      <c r="G536" s="280"/>
      <c r="H536" s="279"/>
      <c r="I536" s="281"/>
      <c r="J536" s="281"/>
      <c r="K536" s="280"/>
      <c r="L536" s="279"/>
      <c r="M536" s="281"/>
      <c r="N536" s="280"/>
      <c r="O536" s="282"/>
      <c r="P536" s="283"/>
      <c r="Q536" s="109"/>
      <c r="R536" s="282"/>
      <c r="S536" s="283"/>
      <c r="T536" s="284" t="str">
        <f t="shared" si="13"/>
        <v/>
      </c>
      <c r="U536" s="285"/>
      <c r="V536" s="286"/>
      <c r="W536" s="287"/>
      <c r="X536" s="87" t="str">
        <f>IF(ISERROR(VLOOKUP(E536,マスタ!$H:$I,2,FALSE)),"",VLOOKUP(E536,マスタ!$H:$I,2,FALSE))</f>
        <v/>
      </c>
      <c r="Y536" s="87" t="e">
        <f t="shared" si="0"/>
        <v>#VALUE!</v>
      </c>
      <c r="Z536" s="87" t="e">
        <f t="shared" si="3"/>
        <v>#VALUE!</v>
      </c>
    </row>
    <row r="537" spans="1:26" ht="20.100000000000001" hidden="1" customHeight="1">
      <c r="A537" s="8"/>
      <c r="B537" s="97" t="str">
        <f>IF(ISERROR(VLOOKUP(C537,マスタ!$D:$E,2,FALSE)),"",VLOOKUP(C537,マスタ!$D:$E,2,FALSE))</f>
        <v/>
      </c>
      <c r="C537" s="277"/>
      <c r="D537" s="278"/>
      <c r="E537" s="6"/>
      <c r="F537" s="279"/>
      <c r="G537" s="280"/>
      <c r="H537" s="279"/>
      <c r="I537" s="281"/>
      <c r="J537" s="281"/>
      <c r="K537" s="280"/>
      <c r="L537" s="279"/>
      <c r="M537" s="281"/>
      <c r="N537" s="280"/>
      <c r="O537" s="282"/>
      <c r="P537" s="283"/>
      <c r="Q537" s="109"/>
      <c r="R537" s="282"/>
      <c r="S537" s="283"/>
      <c r="T537" s="284" t="str">
        <f t="shared" si="13"/>
        <v/>
      </c>
      <c r="U537" s="285"/>
      <c r="V537" s="286"/>
      <c r="W537" s="287"/>
      <c r="X537" s="87" t="str">
        <f>IF(ISERROR(VLOOKUP(E537,マスタ!$H:$I,2,FALSE)),"",VLOOKUP(E537,マスタ!$H:$I,2,FALSE))</f>
        <v/>
      </c>
      <c r="Y537" s="87" t="e">
        <f t="shared" si="0"/>
        <v>#VALUE!</v>
      </c>
      <c r="Z537" s="87" t="e">
        <f t="shared" si="3"/>
        <v>#VALUE!</v>
      </c>
    </row>
    <row r="538" spans="1:26" ht="20.100000000000001" hidden="1" customHeight="1">
      <c r="A538" s="8"/>
      <c r="B538" s="97" t="str">
        <f>IF(ISERROR(VLOOKUP(C538,マスタ!$D:$E,2,FALSE)),"",VLOOKUP(C538,マスタ!$D:$E,2,FALSE))</f>
        <v/>
      </c>
      <c r="C538" s="277"/>
      <c r="D538" s="278"/>
      <c r="E538" s="6"/>
      <c r="F538" s="279"/>
      <c r="G538" s="280"/>
      <c r="H538" s="279"/>
      <c r="I538" s="281"/>
      <c r="J538" s="281"/>
      <c r="K538" s="280"/>
      <c r="L538" s="279"/>
      <c r="M538" s="281"/>
      <c r="N538" s="280"/>
      <c r="O538" s="282"/>
      <c r="P538" s="283"/>
      <c r="Q538" s="109"/>
      <c r="R538" s="282"/>
      <c r="S538" s="283"/>
      <c r="T538" s="284" t="str">
        <f t="shared" si="13"/>
        <v/>
      </c>
      <c r="U538" s="285"/>
      <c r="V538" s="286"/>
      <c r="W538" s="287"/>
      <c r="X538" s="87" t="str">
        <f>IF(ISERROR(VLOOKUP(E538,マスタ!$H:$I,2,FALSE)),"",VLOOKUP(E538,マスタ!$H:$I,2,FALSE))</f>
        <v/>
      </c>
      <c r="Y538" s="87" t="e">
        <f t="shared" si="0"/>
        <v>#VALUE!</v>
      </c>
      <c r="Z538" s="87" t="e">
        <f t="shared" si="3"/>
        <v>#VALUE!</v>
      </c>
    </row>
    <row r="539" spans="1:26" ht="20.100000000000001" hidden="1" customHeight="1">
      <c r="A539" s="8"/>
      <c r="B539" s="97" t="str">
        <f>IF(ISERROR(VLOOKUP(C539,マスタ!$D:$E,2,FALSE)),"",VLOOKUP(C539,マスタ!$D:$E,2,FALSE))</f>
        <v/>
      </c>
      <c r="C539" s="277"/>
      <c r="D539" s="278"/>
      <c r="E539" s="6"/>
      <c r="F539" s="279"/>
      <c r="G539" s="280"/>
      <c r="H539" s="279"/>
      <c r="I539" s="281"/>
      <c r="J539" s="281"/>
      <c r="K539" s="280"/>
      <c r="L539" s="279"/>
      <c r="M539" s="281"/>
      <c r="N539" s="280"/>
      <c r="O539" s="282"/>
      <c r="P539" s="283"/>
      <c r="Q539" s="109"/>
      <c r="R539" s="282"/>
      <c r="S539" s="283"/>
      <c r="T539" s="284" t="str">
        <f t="shared" si="13"/>
        <v/>
      </c>
      <c r="U539" s="285"/>
      <c r="V539" s="286"/>
      <c r="W539" s="287"/>
      <c r="X539" s="87" t="str">
        <f>IF(ISERROR(VLOOKUP(E539,マスタ!$H:$I,2,FALSE)),"",VLOOKUP(E539,マスタ!$H:$I,2,FALSE))</f>
        <v/>
      </c>
      <c r="Y539" s="87" t="e">
        <f t="shared" si="0"/>
        <v>#VALUE!</v>
      </c>
      <c r="Z539" s="87" t="e">
        <f t="shared" si="3"/>
        <v>#VALUE!</v>
      </c>
    </row>
    <row r="540" spans="1:26" ht="20.100000000000001" hidden="1" customHeight="1">
      <c r="A540" s="8"/>
      <c r="B540" s="97" t="str">
        <f>IF(ISERROR(VLOOKUP(C540,マスタ!$D:$E,2,FALSE)),"",VLOOKUP(C540,マスタ!$D:$E,2,FALSE))</f>
        <v/>
      </c>
      <c r="C540" s="277"/>
      <c r="D540" s="278"/>
      <c r="E540" s="6"/>
      <c r="F540" s="279"/>
      <c r="G540" s="280"/>
      <c r="H540" s="279"/>
      <c r="I540" s="281"/>
      <c r="J540" s="281"/>
      <c r="K540" s="280"/>
      <c r="L540" s="279"/>
      <c r="M540" s="281"/>
      <c r="N540" s="280"/>
      <c r="O540" s="282"/>
      <c r="P540" s="283"/>
      <c r="Q540" s="109"/>
      <c r="R540" s="282"/>
      <c r="S540" s="283"/>
      <c r="T540" s="284" t="str">
        <f t="shared" si="13"/>
        <v/>
      </c>
      <c r="U540" s="285"/>
      <c r="V540" s="286"/>
      <c r="W540" s="287"/>
      <c r="X540" s="87" t="str">
        <f>IF(ISERROR(VLOOKUP(E540,マスタ!$H:$I,2,FALSE)),"",VLOOKUP(E540,マスタ!$H:$I,2,FALSE))</f>
        <v/>
      </c>
      <c r="Y540" s="87" t="e">
        <f t="shared" si="0"/>
        <v>#VALUE!</v>
      </c>
      <c r="Z540" s="87" t="e">
        <f t="shared" si="3"/>
        <v>#VALUE!</v>
      </c>
    </row>
    <row r="541" spans="1:26" ht="20.100000000000001" hidden="1" customHeight="1">
      <c r="A541" s="8"/>
      <c r="B541" s="97" t="str">
        <f>IF(ISERROR(VLOOKUP(C541,マスタ!$D:$E,2,FALSE)),"",VLOOKUP(C541,マスタ!$D:$E,2,FALSE))</f>
        <v/>
      </c>
      <c r="C541" s="277"/>
      <c r="D541" s="278"/>
      <c r="E541" s="6"/>
      <c r="F541" s="279"/>
      <c r="G541" s="280"/>
      <c r="H541" s="279"/>
      <c r="I541" s="281"/>
      <c r="J541" s="281"/>
      <c r="K541" s="280"/>
      <c r="L541" s="279"/>
      <c r="M541" s="281"/>
      <c r="N541" s="280"/>
      <c r="O541" s="282"/>
      <c r="P541" s="283"/>
      <c r="Q541" s="109"/>
      <c r="R541" s="282"/>
      <c r="S541" s="283"/>
      <c r="T541" s="284" t="str">
        <f t="shared" si="13"/>
        <v/>
      </c>
      <c r="U541" s="285"/>
      <c r="V541" s="286"/>
      <c r="W541" s="287"/>
      <c r="X541" s="87" t="str">
        <f>IF(ISERROR(VLOOKUP(E541,マスタ!$H:$I,2,FALSE)),"",VLOOKUP(E541,マスタ!$H:$I,2,FALSE))</f>
        <v/>
      </c>
      <c r="Y541" s="87" t="e">
        <f t="shared" si="0"/>
        <v>#VALUE!</v>
      </c>
      <c r="Z541" s="87" t="e">
        <f t="shared" si="3"/>
        <v>#VALUE!</v>
      </c>
    </row>
    <row r="542" spans="1:26" ht="20.100000000000001" hidden="1" customHeight="1">
      <c r="A542" s="8"/>
      <c r="B542" s="97" t="str">
        <f>IF(ISERROR(VLOOKUP(C542,マスタ!$D:$E,2,FALSE)),"",VLOOKUP(C542,マスタ!$D:$E,2,FALSE))</f>
        <v/>
      </c>
      <c r="C542" s="277"/>
      <c r="D542" s="278"/>
      <c r="E542" s="6"/>
      <c r="F542" s="279"/>
      <c r="G542" s="280"/>
      <c r="H542" s="279"/>
      <c r="I542" s="281"/>
      <c r="J542" s="281"/>
      <c r="K542" s="280"/>
      <c r="L542" s="279"/>
      <c r="M542" s="281"/>
      <c r="N542" s="280"/>
      <c r="O542" s="282"/>
      <c r="P542" s="283"/>
      <c r="Q542" s="109"/>
      <c r="R542" s="282"/>
      <c r="S542" s="283"/>
      <c r="T542" s="284" t="str">
        <f t="shared" si="13"/>
        <v/>
      </c>
      <c r="U542" s="285"/>
      <c r="V542" s="286"/>
      <c r="W542" s="287"/>
      <c r="X542" s="87" t="str">
        <f>IF(ISERROR(VLOOKUP(E542,マスタ!$H:$I,2,FALSE)),"",VLOOKUP(E542,マスタ!$H:$I,2,FALSE))</f>
        <v/>
      </c>
      <c r="Y542" s="87" t="e">
        <f t="shared" si="0"/>
        <v>#VALUE!</v>
      </c>
      <c r="Z542" s="87" t="e">
        <f t="shared" si="3"/>
        <v>#VALUE!</v>
      </c>
    </row>
    <row r="543" spans="1:26" ht="20.100000000000001" hidden="1" customHeight="1">
      <c r="A543" s="8"/>
      <c r="B543" s="97" t="str">
        <f>IF(ISERROR(VLOOKUP(C543,マスタ!$D:$E,2,FALSE)),"",VLOOKUP(C543,マスタ!$D:$E,2,FALSE))</f>
        <v/>
      </c>
      <c r="C543" s="277"/>
      <c r="D543" s="278"/>
      <c r="E543" s="6"/>
      <c r="F543" s="279"/>
      <c r="G543" s="280"/>
      <c r="H543" s="279"/>
      <c r="I543" s="281"/>
      <c r="J543" s="281"/>
      <c r="K543" s="280"/>
      <c r="L543" s="279"/>
      <c r="M543" s="281"/>
      <c r="N543" s="280"/>
      <c r="O543" s="282"/>
      <c r="P543" s="283"/>
      <c r="Q543" s="109"/>
      <c r="R543" s="282"/>
      <c r="S543" s="283"/>
      <c r="T543" s="284" t="str">
        <f t="shared" si="13"/>
        <v/>
      </c>
      <c r="U543" s="285"/>
      <c r="V543" s="286"/>
      <c r="W543" s="287"/>
      <c r="X543" s="87" t="str">
        <f>IF(ISERROR(VLOOKUP(E543,マスタ!$H:$I,2,FALSE)),"",VLOOKUP(E543,マスタ!$H:$I,2,FALSE))</f>
        <v/>
      </c>
      <c r="Y543" s="87" t="e">
        <f t="shared" si="0"/>
        <v>#VALUE!</v>
      </c>
      <c r="Z543" s="87" t="e">
        <f t="shared" si="3"/>
        <v>#VALUE!</v>
      </c>
    </row>
    <row r="544" spans="1:26" ht="20.100000000000001" hidden="1" customHeight="1">
      <c r="A544" s="8"/>
      <c r="B544" s="97" t="str">
        <f>IF(ISERROR(VLOOKUP(C544,マスタ!$D:$E,2,FALSE)),"",VLOOKUP(C544,マスタ!$D:$E,2,FALSE))</f>
        <v/>
      </c>
      <c r="C544" s="277"/>
      <c r="D544" s="278"/>
      <c r="E544" s="6"/>
      <c r="F544" s="279"/>
      <c r="G544" s="280"/>
      <c r="H544" s="279"/>
      <c r="I544" s="281"/>
      <c r="J544" s="281"/>
      <c r="K544" s="280"/>
      <c r="L544" s="279"/>
      <c r="M544" s="281"/>
      <c r="N544" s="280"/>
      <c r="O544" s="282"/>
      <c r="P544" s="283"/>
      <c r="Q544" s="109"/>
      <c r="R544" s="282"/>
      <c r="S544" s="283"/>
      <c r="T544" s="284" t="str">
        <f t="shared" si="13"/>
        <v/>
      </c>
      <c r="U544" s="285"/>
      <c r="V544" s="286"/>
      <c r="W544" s="287"/>
      <c r="X544" s="87" t="str">
        <f>IF(ISERROR(VLOOKUP(E544,マスタ!$H:$I,2,FALSE)),"",VLOOKUP(E544,マスタ!$H:$I,2,FALSE))</f>
        <v/>
      </c>
      <c r="Y544" s="87" t="e">
        <f t="shared" si="0"/>
        <v>#VALUE!</v>
      </c>
      <c r="Z544" s="87" t="e">
        <f t="shared" si="3"/>
        <v>#VALUE!</v>
      </c>
    </row>
    <row r="545" spans="1:26" ht="20.100000000000001" hidden="1" customHeight="1">
      <c r="A545" s="8"/>
      <c r="B545" s="97" t="str">
        <f>IF(ISERROR(VLOOKUP(C545,マスタ!$D:$E,2,FALSE)),"",VLOOKUP(C545,マスタ!$D:$E,2,FALSE))</f>
        <v/>
      </c>
      <c r="C545" s="277"/>
      <c r="D545" s="278"/>
      <c r="E545" s="6"/>
      <c r="F545" s="279"/>
      <c r="G545" s="280"/>
      <c r="H545" s="279"/>
      <c r="I545" s="281"/>
      <c r="J545" s="281"/>
      <c r="K545" s="280"/>
      <c r="L545" s="279"/>
      <c r="M545" s="281"/>
      <c r="N545" s="280"/>
      <c r="O545" s="282"/>
      <c r="P545" s="283"/>
      <c r="Q545" s="109"/>
      <c r="R545" s="282"/>
      <c r="S545" s="283"/>
      <c r="T545" s="284" t="str">
        <f t="shared" si="13"/>
        <v/>
      </c>
      <c r="U545" s="285"/>
      <c r="V545" s="286"/>
      <c r="W545" s="287"/>
      <c r="X545" s="87" t="str">
        <f>IF(ISERROR(VLOOKUP(E545,マスタ!$H:$I,2,FALSE)),"",VLOOKUP(E545,マスタ!$H:$I,2,FALSE))</f>
        <v/>
      </c>
      <c r="Y545" s="87" t="e">
        <f t="shared" si="0"/>
        <v>#VALUE!</v>
      </c>
      <c r="Z545" s="87" t="e">
        <f t="shared" si="3"/>
        <v>#VALUE!</v>
      </c>
    </row>
    <row r="546" spans="1:26" ht="20.100000000000001" hidden="1" customHeight="1">
      <c r="A546" s="8"/>
      <c r="B546" s="97" t="str">
        <f>IF(ISERROR(VLOOKUP(C546,マスタ!$D:$E,2,FALSE)),"",VLOOKUP(C546,マスタ!$D:$E,2,FALSE))</f>
        <v/>
      </c>
      <c r="C546" s="277"/>
      <c r="D546" s="278"/>
      <c r="E546" s="6"/>
      <c r="F546" s="279"/>
      <c r="G546" s="280"/>
      <c r="H546" s="279"/>
      <c r="I546" s="281"/>
      <c r="J546" s="281"/>
      <c r="K546" s="280"/>
      <c r="L546" s="279"/>
      <c r="M546" s="281"/>
      <c r="N546" s="280"/>
      <c r="O546" s="282"/>
      <c r="P546" s="283"/>
      <c r="Q546" s="109"/>
      <c r="R546" s="282"/>
      <c r="S546" s="283"/>
      <c r="T546" s="284" t="str">
        <f t="shared" si="13"/>
        <v/>
      </c>
      <c r="U546" s="285"/>
      <c r="V546" s="286"/>
      <c r="W546" s="287"/>
      <c r="X546" s="87" t="str">
        <f>IF(ISERROR(VLOOKUP(E546,マスタ!$H:$I,2,FALSE)),"",VLOOKUP(E546,マスタ!$H:$I,2,FALSE))</f>
        <v/>
      </c>
      <c r="Y546" s="87" t="e">
        <f t="shared" si="0"/>
        <v>#VALUE!</v>
      </c>
      <c r="Z546" s="87" t="e">
        <f t="shared" si="3"/>
        <v>#VALUE!</v>
      </c>
    </row>
    <row r="547" spans="1:26" ht="20.100000000000001" hidden="1" customHeight="1">
      <c r="A547" s="8"/>
      <c r="B547" s="97" t="str">
        <f>IF(ISERROR(VLOOKUP(C547,マスタ!$D:$E,2,FALSE)),"",VLOOKUP(C547,マスタ!$D:$E,2,FALSE))</f>
        <v/>
      </c>
      <c r="C547" s="277"/>
      <c r="D547" s="278"/>
      <c r="E547" s="6"/>
      <c r="F547" s="279"/>
      <c r="G547" s="280"/>
      <c r="H547" s="279"/>
      <c r="I547" s="281"/>
      <c r="J547" s="281"/>
      <c r="K547" s="280"/>
      <c r="L547" s="279"/>
      <c r="M547" s="281"/>
      <c r="N547" s="280"/>
      <c r="O547" s="282"/>
      <c r="P547" s="283"/>
      <c r="Q547" s="109"/>
      <c r="R547" s="282"/>
      <c r="S547" s="283"/>
      <c r="T547" s="284" t="str">
        <f t="shared" si="13"/>
        <v/>
      </c>
      <c r="U547" s="285"/>
      <c r="V547" s="286"/>
      <c r="W547" s="287"/>
      <c r="X547" s="87" t="str">
        <f>IF(ISERROR(VLOOKUP(E547,マスタ!$H:$I,2,FALSE)),"",VLOOKUP(E547,マスタ!$H:$I,2,FALSE))</f>
        <v/>
      </c>
      <c r="Y547" s="87" t="e">
        <f t="shared" si="0"/>
        <v>#VALUE!</v>
      </c>
      <c r="Z547" s="87" t="e">
        <f t="shared" si="3"/>
        <v>#VALUE!</v>
      </c>
    </row>
    <row r="548" spans="1:26" ht="20.100000000000001" hidden="1" customHeight="1">
      <c r="A548" s="8"/>
      <c r="B548" s="97" t="str">
        <f>IF(ISERROR(VLOOKUP(C548,マスタ!$D:$E,2,FALSE)),"",VLOOKUP(C548,マスタ!$D:$E,2,FALSE))</f>
        <v/>
      </c>
      <c r="C548" s="277"/>
      <c r="D548" s="278"/>
      <c r="E548" s="6"/>
      <c r="F548" s="279"/>
      <c r="G548" s="280"/>
      <c r="H548" s="279"/>
      <c r="I548" s="281"/>
      <c r="J548" s="281"/>
      <c r="K548" s="280"/>
      <c r="L548" s="279"/>
      <c r="M548" s="281"/>
      <c r="N548" s="280"/>
      <c r="O548" s="282"/>
      <c r="P548" s="283"/>
      <c r="Q548" s="109"/>
      <c r="R548" s="282"/>
      <c r="S548" s="283"/>
      <c r="T548" s="284" t="str">
        <f t="shared" si="13"/>
        <v/>
      </c>
      <c r="U548" s="285"/>
      <c r="V548" s="286"/>
      <c r="W548" s="287"/>
      <c r="X548" s="87" t="str">
        <f>IF(ISERROR(VLOOKUP(E548,マスタ!$H:$I,2,FALSE)),"",VLOOKUP(E548,マスタ!$H:$I,2,FALSE))</f>
        <v/>
      </c>
      <c r="Y548" s="87" t="e">
        <f t="shared" si="0"/>
        <v>#VALUE!</v>
      </c>
      <c r="Z548" s="87" t="e">
        <f t="shared" si="3"/>
        <v>#VALUE!</v>
      </c>
    </row>
    <row r="549" spans="1:26" ht="20.100000000000001" hidden="1" customHeight="1">
      <c r="A549" s="8"/>
      <c r="B549" s="97" t="str">
        <f>IF(ISERROR(VLOOKUP(C549,マスタ!$D:$E,2,FALSE)),"",VLOOKUP(C549,マスタ!$D:$E,2,FALSE))</f>
        <v/>
      </c>
      <c r="C549" s="277"/>
      <c r="D549" s="278"/>
      <c r="E549" s="6"/>
      <c r="F549" s="279"/>
      <c r="G549" s="280"/>
      <c r="H549" s="279"/>
      <c r="I549" s="281"/>
      <c r="J549" s="281"/>
      <c r="K549" s="280"/>
      <c r="L549" s="279"/>
      <c r="M549" s="281"/>
      <c r="N549" s="280"/>
      <c r="O549" s="282"/>
      <c r="P549" s="283"/>
      <c r="Q549" s="109"/>
      <c r="R549" s="282"/>
      <c r="S549" s="283"/>
      <c r="T549" s="284" t="str">
        <f t="shared" si="13"/>
        <v/>
      </c>
      <c r="U549" s="285"/>
      <c r="V549" s="286"/>
      <c r="W549" s="287"/>
      <c r="X549" s="87" t="str">
        <f>IF(ISERROR(VLOOKUP(E549,マスタ!$H:$I,2,FALSE)),"",VLOOKUP(E549,マスタ!$H:$I,2,FALSE))</f>
        <v/>
      </c>
      <c r="Y549" s="87" t="e">
        <f t="shared" si="0"/>
        <v>#VALUE!</v>
      </c>
      <c r="Z549" s="87" t="e">
        <f t="shared" si="3"/>
        <v>#VALUE!</v>
      </c>
    </row>
    <row r="550" spans="1:26" ht="20.100000000000001" hidden="1" customHeight="1">
      <c r="A550" s="8"/>
      <c r="B550" s="97" t="str">
        <f>IF(ISERROR(VLOOKUP(C550,マスタ!$D:$E,2,FALSE)),"",VLOOKUP(C550,マスタ!$D:$E,2,FALSE))</f>
        <v/>
      </c>
      <c r="C550" s="277"/>
      <c r="D550" s="278"/>
      <c r="E550" s="6"/>
      <c r="F550" s="279"/>
      <c r="G550" s="280"/>
      <c r="H550" s="279"/>
      <c r="I550" s="281"/>
      <c r="J550" s="281"/>
      <c r="K550" s="280"/>
      <c r="L550" s="279"/>
      <c r="M550" s="281"/>
      <c r="N550" s="280"/>
      <c r="O550" s="282"/>
      <c r="P550" s="283"/>
      <c r="Q550" s="109"/>
      <c r="R550" s="282"/>
      <c r="S550" s="283"/>
      <c r="T550" s="284" t="str">
        <f t="shared" si="13"/>
        <v/>
      </c>
      <c r="U550" s="285"/>
      <c r="V550" s="286"/>
      <c r="W550" s="287"/>
      <c r="X550" s="87" t="str">
        <f>IF(ISERROR(VLOOKUP(E550,マスタ!$H:$I,2,FALSE)),"",VLOOKUP(E550,マスタ!$H:$I,2,FALSE))</f>
        <v/>
      </c>
      <c r="Y550" s="87" t="e">
        <f t="shared" si="0"/>
        <v>#VALUE!</v>
      </c>
      <c r="Z550" s="87" t="e">
        <f t="shared" si="3"/>
        <v>#VALUE!</v>
      </c>
    </row>
    <row r="551" spans="1:26" ht="20.100000000000001" hidden="1" customHeight="1">
      <c r="A551" s="8"/>
      <c r="B551" s="97" t="str">
        <f>IF(ISERROR(VLOOKUP(C551,マスタ!$D:$E,2,FALSE)),"",VLOOKUP(C551,マスタ!$D:$E,2,FALSE))</f>
        <v/>
      </c>
      <c r="C551" s="277"/>
      <c r="D551" s="278"/>
      <c r="E551" s="6"/>
      <c r="F551" s="279"/>
      <c r="G551" s="280"/>
      <c r="H551" s="279"/>
      <c r="I551" s="281"/>
      <c r="J551" s="281"/>
      <c r="K551" s="280"/>
      <c r="L551" s="279"/>
      <c r="M551" s="281"/>
      <c r="N551" s="280"/>
      <c r="O551" s="282"/>
      <c r="P551" s="283"/>
      <c r="Q551" s="109"/>
      <c r="R551" s="282"/>
      <c r="S551" s="283"/>
      <c r="T551" s="284" t="str">
        <f t="shared" si="13"/>
        <v/>
      </c>
      <c r="U551" s="285"/>
      <c r="V551" s="286"/>
      <c r="W551" s="287"/>
      <c r="X551" s="87" t="str">
        <f>IF(ISERROR(VLOOKUP(E551,マスタ!$H:$I,2,FALSE)),"",VLOOKUP(E551,マスタ!$H:$I,2,FALSE))</f>
        <v/>
      </c>
      <c r="Y551" s="87" t="e">
        <f t="shared" si="0"/>
        <v>#VALUE!</v>
      </c>
      <c r="Z551" s="87" t="e">
        <f t="shared" si="3"/>
        <v>#VALUE!</v>
      </c>
    </row>
    <row r="552" spans="1:26" ht="20.100000000000001" hidden="1" customHeight="1">
      <c r="A552" s="8"/>
      <c r="B552" s="97" t="str">
        <f>IF(ISERROR(VLOOKUP(C552,マスタ!$D:$E,2,FALSE)),"",VLOOKUP(C552,マスタ!$D:$E,2,FALSE))</f>
        <v/>
      </c>
      <c r="C552" s="277"/>
      <c r="D552" s="278"/>
      <c r="E552" s="6"/>
      <c r="F552" s="279"/>
      <c r="G552" s="280"/>
      <c r="H552" s="279"/>
      <c r="I552" s="281"/>
      <c r="J552" s="281"/>
      <c r="K552" s="280"/>
      <c r="L552" s="279"/>
      <c r="M552" s="281"/>
      <c r="N552" s="280"/>
      <c r="O552" s="282"/>
      <c r="P552" s="283"/>
      <c r="Q552" s="109"/>
      <c r="R552" s="282"/>
      <c r="S552" s="283"/>
      <c r="T552" s="284" t="str">
        <f t="shared" si="13"/>
        <v/>
      </c>
      <c r="U552" s="285"/>
      <c r="V552" s="286"/>
      <c r="W552" s="287"/>
      <c r="X552" s="87" t="str">
        <f>IF(ISERROR(VLOOKUP(E552,マスタ!$H:$I,2,FALSE)),"",VLOOKUP(E552,マスタ!$H:$I,2,FALSE))</f>
        <v/>
      </c>
      <c r="Y552" s="87" t="e">
        <f t="shared" si="0"/>
        <v>#VALUE!</v>
      </c>
      <c r="Z552" s="87" t="e">
        <f t="shared" si="3"/>
        <v>#VALUE!</v>
      </c>
    </row>
    <row r="553" spans="1:26" ht="20.100000000000001" hidden="1" customHeight="1">
      <c r="A553" s="8"/>
      <c r="B553" s="97" t="str">
        <f>IF(ISERROR(VLOOKUP(C553,マスタ!$D:$E,2,FALSE)),"",VLOOKUP(C553,マスタ!$D:$E,2,FALSE))</f>
        <v/>
      </c>
      <c r="C553" s="277"/>
      <c r="D553" s="278"/>
      <c r="E553" s="6"/>
      <c r="F553" s="279"/>
      <c r="G553" s="280"/>
      <c r="H553" s="279"/>
      <c r="I553" s="281"/>
      <c r="J553" s="281"/>
      <c r="K553" s="280"/>
      <c r="L553" s="279"/>
      <c r="M553" s="281"/>
      <c r="N553" s="280"/>
      <c r="O553" s="282"/>
      <c r="P553" s="283"/>
      <c r="Q553" s="109"/>
      <c r="R553" s="282"/>
      <c r="S553" s="283"/>
      <c r="T553" s="284" t="str">
        <f t="shared" si="13"/>
        <v/>
      </c>
      <c r="U553" s="285"/>
      <c r="V553" s="286"/>
      <c r="W553" s="287"/>
      <c r="X553" s="87" t="str">
        <f>IF(ISERROR(VLOOKUP(E553,マスタ!$H:$I,2,FALSE)),"",VLOOKUP(E553,マスタ!$H:$I,2,FALSE))</f>
        <v/>
      </c>
      <c r="Y553" s="87" t="e">
        <f t="shared" si="0"/>
        <v>#VALUE!</v>
      </c>
      <c r="Z553" s="87" t="e">
        <f t="shared" si="3"/>
        <v>#VALUE!</v>
      </c>
    </row>
    <row r="554" spans="1:26" ht="20.100000000000001" hidden="1" customHeight="1">
      <c r="A554" s="8"/>
      <c r="B554" s="97" t="str">
        <f>IF(ISERROR(VLOOKUP(C554,マスタ!$D:$E,2,FALSE)),"",VLOOKUP(C554,マスタ!$D:$E,2,FALSE))</f>
        <v/>
      </c>
      <c r="C554" s="277"/>
      <c r="D554" s="278"/>
      <c r="E554" s="6"/>
      <c r="F554" s="279"/>
      <c r="G554" s="280"/>
      <c r="H554" s="279"/>
      <c r="I554" s="281"/>
      <c r="J554" s="281"/>
      <c r="K554" s="280"/>
      <c r="L554" s="279"/>
      <c r="M554" s="281"/>
      <c r="N554" s="280"/>
      <c r="O554" s="282"/>
      <c r="P554" s="283"/>
      <c r="Q554" s="109"/>
      <c r="R554" s="282"/>
      <c r="S554" s="283"/>
      <c r="T554" s="284" t="str">
        <f t="shared" si="13"/>
        <v/>
      </c>
      <c r="U554" s="285"/>
      <c r="V554" s="286"/>
      <c r="W554" s="287"/>
      <c r="X554" s="87" t="str">
        <f>IF(ISERROR(VLOOKUP(E554,マスタ!$H:$I,2,FALSE)),"",VLOOKUP(E554,マスタ!$H:$I,2,FALSE))</f>
        <v/>
      </c>
      <c r="Y554" s="87" t="e">
        <f t="shared" si="0"/>
        <v>#VALUE!</v>
      </c>
      <c r="Z554" s="87" t="e">
        <f t="shared" si="3"/>
        <v>#VALUE!</v>
      </c>
    </row>
    <row r="555" spans="1:26" ht="20.100000000000001" hidden="1" customHeight="1">
      <c r="A555" s="8"/>
      <c r="B555" s="97" t="str">
        <f>IF(ISERROR(VLOOKUP(C555,マスタ!$D:$E,2,FALSE)),"",VLOOKUP(C555,マスタ!$D:$E,2,FALSE))</f>
        <v/>
      </c>
      <c r="C555" s="277"/>
      <c r="D555" s="278"/>
      <c r="E555" s="6"/>
      <c r="F555" s="279"/>
      <c r="G555" s="280"/>
      <c r="H555" s="279"/>
      <c r="I555" s="281"/>
      <c r="J555" s="281"/>
      <c r="K555" s="280"/>
      <c r="L555" s="279"/>
      <c r="M555" s="281"/>
      <c r="N555" s="280"/>
      <c r="O555" s="282"/>
      <c r="P555" s="283"/>
      <c r="Q555" s="109"/>
      <c r="R555" s="282"/>
      <c r="S555" s="283"/>
      <c r="T555" s="284" t="str">
        <f t="shared" si="13"/>
        <v/>
      </c>
      <c r="U555" s="285"/>
      <c r="V555" s="286"/>
      <c r="W555" s="287"/>
      <c r="X555" s="87" t="str">
        <f>IF(ISERROR(VLOOKUP(E555,マスタ!$H:$I,2,FALSE)),"",VLOOKUP(E555,マスタ!$H:$I,2,FALSE))</f>
        <v/>
      </c>
      <c r="Y555" s="87" t="e">
        <f t="shared" si="0"/>
        <v>#VALUE!</v>
      </c>
      <c r="Z555" s="87" t="e">
        <f t="shared" si="3"/>
        <v>#VALUE!</v>
      </c>
    </row>
    <row r="556" spans="1:26" ht="20.100000000000001" hidden="1" customHeight="1">
      <c r="A556" s="8"/>
      <c r="B556" s="97" t="str">
        <f>IF(ISERROR(VLOOKUP(C556,マスタ!$D:$E,2,FALSE)),"",VLOOKUP(C556,マスタ!$D:$E,2,FALSE))</f>
        <v/>
      </c>
      <c r="C556" s="277"/>
      <c r="D556" s="278"/>
      <c r="E556" s="6"/>
      <c r="F556" s="279"/>
      <c r="G556" s="280"/>
      <c r="H556" s="279"/>
      <c r="I556" s="281"/>
      <c r="J556" s="281"/>
      <c r="K556" s="280"/>
      <c r="L556" s="279"/>
      <c r="M556" s="281"/>
      <c r="N556" s="280"/>
      <c r="O556" s="282"/>
      <c r="P556" s="283"/>
      <c r="Q556" s="109"/>
      <c r="R556" s="282"/>
      <c r="S556" s="283"/>
      <c r="T556" s="284" t="str">
        <f t="shared" si="13"/>
        <v/>
      </c>
      <c r="U556" s="285"/>
      <c r="V556" s="286"/>
      <c r="W556" s="287"/>
      <c r="X556" s="87" t="str">
        <f>IF(ISERROR(VLOOKUP(E556,マスタ!$H:$I,2,FALSE)),"",VLOOKUP(E556,マスタ!$H:$I,2,FALSE))</f>
        <v/>
      </c>
      <c r="Y556" s="87" t="e">
        <f t="shared" si="0"/>
        <v>#VALUE!</v>
      </c>
      <c r="Z556" s="87" t="e">
        <f t="shared" si="3"/>
        <v>#VALUE!</v>
      </c>
    </row>
    <row r="557" spans="1:26" ht="20.100000000000001" hidden="1" customHeight="1">
      <c r="A557" s="8"/>
      <c r="B557" s="97" t="str">
        <f>IF(ISERROR(VLOOKUP(C557,マスタ!$D:$E,2,FALSE)),"",VLOOKUP(C557,マスタ!$D:$E,2,FALSE))</f>
        <v/>
      </c>
      <c r="C557" s="277"/>
      <c r="D557" s="278"/>
      <c r="E557" s="6"/>
      <c r="F557" s="279"/>
      <c r="G557" s="280"/>
      <c r="H557" s="279"/>
      <c r="I557" s="281"/>
      <c r="J557" s="281"/>
      <c r="K557" s="280"/>
      <c r="L557" s="279"/>
      <c r="M557" s="281"/>
      <c r="N557" s="280"/>
      <c r="O557" s="282"/>
      <c r="P557" s="283"/>
      <c r="Q557" s="109"/>
      <c r="R557" s="282"/>
      <c r="S557" s="283"/>
      <c r="T557" s="284" t="str">
        <f t="shared" si="13"/>
        <v/>
      </c>
      <c r="U557" s="285"/>
      <c r="V557" s="286"/>
      <c r="W557" s="287"/>
      <c r="X557" s="87" t="str">
        <f>IF(ISERROR(VLOOKUP(E557,マスタ!$H:$I,2,FALSE)),"",VLOOKUP(E557,マスタ!$H:$I,2,FALSE))</f>
        <v/>
      </c>
      <c r="Y557" s="87" t="e">
        <f t="shared" si="0"/>
        <v>#VALUE!</v>
      </c>
      <c r="Z557" s="87" t="e">
        <f t="shared" si="3"/>
        <v>#VALUE!</v>
      </c>
    </row>
    <row r="558" spans="1:26" ht="20.100000000000001" hidden="1" customHeight="1">
      <c r="A558" s="145"/>
      <c r="B558" s="146" t="str">
        <f>IF(ISERROR(VLOOKUP(C558,マスタ!$D:$E,2,FALSE)),"",VLOOKUP(C558,マスタ!$D:$E,2,FALSE))</f>
        <v/>
      </c>
      <c r="C558" s="288"/>
      <c r="D558" s="289"/>
      <c r="E558" s="147"/>
      <c r="F558" s="290"/>
      <c r="G558" s="291"/>
      <c r="H558" s="290"/>
      <c r="I558" s="292"/>
      <c r="J558" s="292"/>
      <c r="K558" s="291"/>
      <c r="L558" s="290"/>
      <c r="M558" s="292"/>
      <c r="N558" s="291"/>
      <c r="O558" s="293"/>
      <c r="P558" s="294"/>
      <c r="Q558" s="148"/>
      <c r="R558" s="293"/>
      <c r="S558" s="294"/>
      <c r="T558" s="295" t="str">
        <f t="shared" si="13"/>
        <v/>
      </c>
      <c r="U558" s="296"/>
      <c r="V558" s="297"/>
      <c r="W558" s="298"/>
      <c r="X558" s="87" t="str">
        <f>IF(ISERROR(VLOOKUP(E558,マスタ!$H:$I,2,FALSE)),"",VLOOKUP(E558,マスタ!$H:$I,2,FALSE))</f>
        <v/>
      </c>
      <c r="Y558" s="87" t="e">
        <f t="shared" si="0"/>
        <v>#VALUE!</v>
      </c>
      <c r="Z558" s="87" t="e">
        <f t="shared" si="3"/>
        <v>#VALUE!</v>
      </c>
    </row>
    <row r="559" spans="1:26" ht="20.100000000000001" hidden="1" customHeight="1">
      <c r="A559" s="134"/>
      <c r="B559" s="135" t="str">
        <f>IF(ISERROR(VLOOKUP(C559,マスタ!$D:$E,2,FALSE)),"",VLOOKUP(C559,マスタ!$D:$E,2,FALSE))</f>
        <v/>
      </c>
      <c r="C559" s="367"/>
      <c r="D559" s="368"/>
      <c r="E559" s="136"/>
      <c r="F559" s="355"/>
      <c r="G559" s="357"/>
      <c r="H559" s="355"/>
      <c r="I559" s="356"/>
      <c r="J559" s="356"/>
      <c r="K559" s="357"/>
      <c r="L559" s="355"/>
      <c r="M559" s="356"/>
      <c r="N559" s="357"/>
      <c r="O559" s="351"/>
      <c r="P559" s="352"/>
      <c r="Q559" s="137"/>
      <c r="R559" s="351"/>
      <c r="S559" s="352"/>
      <c r="T559" s="353" t="str">
        <f t="shared" si="13"/>
        <v/>
      </c>
      <c r="U559" s="354"/>
      <c r="V559" s="311"/>
      <c r="W559" s="312"/>
      <c r="X559" s="87" t="str">
        <f>IF(ISERROR(VLOOKUP(E559,マスタ!$H:$I,2,FALSE)),"",VLOOKUP(E559,マスタ!$H:$I,2,FALSE))</f>
        <v/>
      </c>
      <c r="Y559" s="87" t="e">
        <f t="shared" si="0"/>
        <v>#VALUE!</v>
      </c>
      <c r="Z559" s="87" t="e">
        <f t="shared" si="3"/>
        <v>#VALUE!</v>
      </c>
    </row>
    <row r="560" spans="1:26" ht="20.100000000000001" hidden="1" customHeight="1">
      <c r="A560" s="8"/>
      <c r="B560" s="97" t="str">
        <f>IF(ISERROR(VLOOKUP(C560,マスタ!$D:$E,2,FALSE)),"",VLOOKUP(C560,マスタ!$D:$E,2,FALSE))</f>
        <v/>
      </c>
      <c r="C560" s="277"/>
      <c r="D560" s="278"/>
      <c r="E560" s="6"/>
      <c r="F560" s="279"/>
      <c r="G560" s="280"/>
      <c r="H560" s="279"/>
      <c r="I560" s="281"/>
      <c r="J560" s="281"/>
      <c r="K560" s="280"/>
      <c r="L560" s="279"/>
      <c r="M560" s="281"/>
      <c r="N560" s="280"/>
      <c r="O560" s="282"/>
      <c r="P560" s="283"/>
      <c r="Q560" s="109"/>
      <c r="R560" s="282"/>
      <c r="S560" s="283"/>
      <c r="T560" s="284" t="str">
        <f t="shared" si="13"/>
        <v/>
      </c>
      <c r="U560" s="285"/>
      <c r="V560" s="286"/>
      <c r="W560" s="287"/>
      <c r="X560" s="87" t="str">
        <f>IF(ISERROR(VLOOKUP(E560,マスタ!$H:$I,2,FALSE)),"",VLOOKUP(E560,マスタ!$H:$I,2,FALSE))</f>
        <v/>
      </c>
      <c r="Y560" s="87" t="e">
        <f t="shared" si="0"/>
        <v>#VALUE!</v>
      </c>
      <c r="Z560" s="87" t="e">
        <f t="shared" si="3"/>
        <v>#VALUE!</v>
      </c>
    </row>
    <row r="561" spans="1:26" ht="20.100000000000001" hidden="1" customHeight="1">
      <c r="A561" s="8"/>
      <c r="B561" s="97" t="str">
        <f>IF(ISERROR(VLOOKUP(C561,マスタ!$D:$E,2,FALSE)),"",VLOOKUP(C561,マスタ!$D:$E,2,FALSE))</f>
        <v/>
      </c>
      <c r="C561" s="277"/>
      <c r="D561" s="278"/>
      <c r="E561" s="6"/>
      <c r="F561" s="279"/>
      <c r="G561" s="280"/>
      <c r="H561" s="279"/>
      <c r="I561" s="281"/>
      <c r="J561" s="281"/>
      <c r="K561" s="280"/>
      <c r="L561" s="279"/>
      <c r="M561" s="281"/>
      <c r="N561" s="280"/>
      <c r="O561" s="282"/>
      <c r="P561" s="283"/>
      <c r="Q561" s="109"/>
      <c r="R561" s="282"/>
      <c r="S561" s="283"/>
      <c r="T561" s="284" t="str">
        <f t="shared" si="13"/>
        <v/>
      </c>
      <c r="U561" s="285"/>
      <c r="V561" s="286"/>
      <c r="W561" s="287"/>
      <c r="X561" s="87" t="str">
        <f>IF(ISERROR(VLOOKUP(E561,マスタ!$H:$I,2,FALSE)),"",VLOOKUP(E561,マスタ!$H:$I,2,FALSE))</f>
        <v/>
      </c>
      <c r="Y561" s="87" t="e">
        <f t="shared" si="0"/>
        <v>#VALUE!</v>
      </c>
      <c r="Z561" s="87" t="e">
        <f t="shared" si="3"/>
        <v>#VALUE!</v>
      </c>
    </row>
    <row r="562" spans="1:26" ht="20.100000000000001" hidden="1" customHeight="1">
      <c r="A562" s="8"/>
      <c r="B562" s="97" t="str">
        <f>IF(ISERROR(VLOOKUP(C562,マスタ!$D:$E,2,FALSE)),"",VLOOKUP(C562,マスタ!$D:$E,2,FALSE))</f>
        <v/>
      </c>
      <c r="C562" s="277"/>
      <c r="D562" s="278"/>
      <c r="E562" s="6"/>
      <c r="F562" s="279"/>
      <c r="G562" s="280"/>
      <c r="H562" s="279"/>
      <c r="I562" s="281"/>
      <c r="J562" s="281"/>
      <c r="K562" s="280"/>
      <c r="L562" s="279"/>
      <c r="M562" s="281"/>
      <c r="N562" s="280"/>
      <c r="O562" s="282"/>
      <c r="P562" s="283"/>
      <c r="Q562" s="109"/>
      <c r="R562" s="282"/>
      <c r="S562" s="283"/>
      <c r="T562" s="284" t="str">
        <f t="shared" si="13"/>
        <v/>
      </c>
      <c r="U562" s="285"/>
      <c r="V562" s="286"/>
      <c r="W562" s="287"/>
      <c r="X562" s="87" t="str">
        <f>IF(ISERROR(VLOOKUP(E562,マスタ!$H:$I,2,FALSE)),"",VLOOKUP(E562,マスタ!$H:$I,2,FALSE))</f>
        <v/>
      </c>
      <c r="Y562" s="87" t="e">
        <f t="shared" si="0"/>
        <v>#VALUE!</v>
      </c>
      <c r="Z562" s="87" t="e">
        <f t="shared" si="3"/>
        <v>#VALUE!</v>
      </c>
    </row>
    <row r="563" spans="1:26" ht="20.100000000000001" hidden="1" customHeight="1">
      <c r="A563" s="8"/>
      <c r="B563" s="97" t="str">
        <f>IF(ISERROR(VLOOKUP(C563,マスタ!$D:$E,2,FALSE)),"",VLOOKUP(C563,マスタ!$D:$E,2,FALSE))</f>
        <v/>
      </c>
      <c r="C563" s="277"/>
      <c r="D563" s="278"/>
      <c r="E563" s="6"/>
      <c r="F563" s="279"/>
      <c r="G563" s="280"/>
      <c r="H563" s="279"/>
      <c r="I563" s="281"/>
      <c r="J563" s="281"/>
      <c r="K563" s="280"/>
      <c r="L563" s="279"/>
      <c r="M563" s="281"/>
      <c r="N563" s="280"/>
      <c r="O563" s="282"/>
      <c r="P563" s="283"/>
      <c r="Q563" s="109"/>
      <c r="R563" s="282"/>
      <c r="S563" s="283"/>
      <c r="T563" s="284" t="str">
        <f t="shared" si="13"/>
        <v/>
      </c>
      <c r="U563" s="285"/>
      <c r="V563" s="286"/>
      <c r="W563" s="287"/>
      <c r="X563" s="87" t="str">
        <f>IF(ISERROR(VLOOKUP(E563,マスタ!$H:$I,2,FALSE)),"",VLOOKUP(E563,マスタ!$H:$I,2,FALSE))</f>
        <v/>
      </c>
      <c r="Y563" s="87" t="e">
        <f t="shared" si="0"/>
        <v>#VALUE!</v>
      </c>
      <c r="Z563" s="87" t="e">
        <f t="shared" si="3"/>
        <v>#VALUE!</v>
      </c>
    </row>
    <row r="564" spans="1:26" ht="20.100000000000001" hidden="1" customHeight="1">
      <c r="A564" s="8"/>
      <c r="B564" s="97" t="str">
        <f>IF(ISERROR(VLOOKUP(C564,マスタ!$D:$E,2,FALSE)),"",VLOOKUP(C564,マスタ!$D:$E,2,FALSE))</f>
        <v/>
      </c>
      <c r="C564" s="277"/>
      <c r="D564" s="278"/>
      <c r="E564" s="6"/>
      <c r="F564" s="279"/>
      <c r="G564" s="280"/>
      <c r="H564" s="279"/>
      <c r="I564" s="281"/>
      <c r="J564" s="281"/>
      <c r="K564" s="280"/>
      <c r="L564" s="279"/>
      <c r="M564" s="281"/>
      <c r="N564" s="280"/>
      <c r="O564" s="282"/>
      <c r="P564" s="283"/>
      <c r="Q564" s="109"/>
      <c r="R564" s="282"/>
      <c r="S564" s="283"/>
      <c r="T564" s="284" t="str">
        <f t="shared" si="13"/>
        <v/>
      </c>
      <c r="U564" s="285"/>
      <c r="V564" s="286"/>
      <c r="W564" s="287"/>
      <c r="X564" s="87" t="str">
        <f>IF(ISERROR(VLOOKUP(E564,マスタ!$H:$I,2,FALSE)),"",VLOOKUP(E564,マスタ!$H:$I,2,FALSE))</f>
        <v/>
      </c>
      <c r="Y564" s="87" t="e">
        <f t="shared" si="0"/>
        <v>#VALUE!</v>
      </c>
      <c r="Z564" s="87" t="e">
        <f t="shared" si="3"/>
        <v>#VALUE!</v>
      </c>
    </row>
    <row r="565" spans="1:26" ht="20.100000000000001" hidden="1" customHeight="1">
      <c r="A565" s="8"/>
      <c r="B565" s="97" t="str">
        <f>IF(ISERROR(VLOOKUP(C565,マスタ!$D:$E,2,FALSE)),"",VLOOKUP(C565,マスタ!$D:$E,2,FALSE))</f>
        <v/>
      </c>
      <c r="C565" s="277"/>
      <c r="D565" s="278"/>
      <c r="E565" s="6"/>
      <c r="F565" s="279"/>
      <c r="G565" s="280"/>
      <c r="H565" s="279"/>
      <c r="I565" s="281"/>
      <c r="J565" s="281"/>
      <c r="K565" s="280"/>
      <c r="L565" s="279"/>
      <c r="M565" s="281"/>
      <c r="N565" s="280"/>
      <c r="O565" s="282"/>
      <c r="P565" s="283"/>
      <c r="Q565" s="109"/>
      <c r="R565" s="282"/>
      <c r="S565" s="283"/>
      <c r="T565" s="284" t="str">
        <f t="shared" si="13"/>
        <v/>
      </c>
      <c r="U565" s="285"/>
      <c r="V565" s="286"/>
      <c r="W565" s="287"/>
      <c r="X565" s="87" t="str">
        <f>IF(ISERROR(VLOOKUP(E565,マスタ!$H:$I,2,FALSE)),"",VLOOKUP(E565,マスタ!$H:$I,2,FALSE))</f>
        <v/>
      </c>
      <c r="Y565" s="87" t="e">
        <f t="shared" si="0"/>
        <v>#VALUE!</v>
      </c>
      <c r="Z565" s="87" t="e">
        <f t="shared" si="3"/>
        <v>#VALUE!</v>
      </c>
    </row>
    <row r="566" spans="1:26" ht="20.100000000000001" hidden="1" customHeight="1">
      <c r="A566" s="8"/>
      <c r="B566" s="97" t="str">
        <f>IF(ISERROR(VLOOKUP(C566,マスタ!$D:$E,2,FALSE)),"",VLOOKUP(C566,マスタ!$D:$E,2,FALSE))</f>
        <v/>
      </c>
      <c r="C566" s="277"/>
      <c r="D566" s="278"/>
      <c r="E566" s="6"/>
      <c r="F566" s="279"/>
      <c r="G566" s="280"/>
      <c r="H566" s="279"/>
      <c r="I566" s="281"/>
      <c r="J566" s="281"/>
      <c r="K566" s="280"/>
      <c r="L566" s="279"/>
      <c r="M566" s="281"/>
      <c r="N566" s="280"/>
      <c r="O566" s="282"/>
      <c r="P566" s="283"/>
      <c r="Q566" s="109"/>
      <c r="R566" s="282"/>
      <c r="S566" s="283"/>
      <c r="T566" s="284" t="str">
        <f t="shared" si="13"/>
        <v/>
      </c>
      <c r="U566" s="285"/>
      <c r="V566" s="286"/>
      <c r="W566" s="287"/>
      <c r="X566" s="87" t="str">
        <f>IF(ISERROR(VLOOKUP(E566,マスタ!$H:$I,2,FALSE)),"",VLOOKUP(E566,マスタ!$H:$I,2,FALSE))</f>
        <v/>
      </c>
      <c r="Y566" s="87" t="e">
        <f t="shared" si="0"/>
        <v>#VALUE!</v>
      </c>
      <c r="Z566" s="87" t="e">
        <f t="shared" si="3"/>
        <v>#VALUE!</v>
      </c>
    </row>
    <row r="567" spans="1:26" ht="20.100000000000001" hidden="1" customHeight="1">
      <c r="A567" s="8"/>
      <c r="B567" s="97" t="str">
        <f>IF(ISERROR(VLOOKUP(C567,マスタ!$D:$E,2,FALSE)),"",VLOOKUP(C567,マスタ!$D:$E,2,FALSE))</f>
        <v/>
      </c>
      <c r="C567" s="277"/>
      <c r="D567" s="278"/>
      <c r="E567" s="6"/>
      <c r="F567" s="279"/>
      <c r="G567" s="280"/>
      <c r="H567" s="279"/>
      <c r="I567" s="281"/>
      <c r="J567" s="281"/>
      <c r="K567" s="280"/>
      <c r="L567" s="279"/>
      <c r="M567" s="281"/>
      <c r="N567" s="280"/>
      <c r="O567" s="282"/>
      <c r="P567" s="283"/>
      <c r="Q567" s="109"/>
      <c r="R567" s="282"/>
      <c r="S567" s="283"/>
      <c r="T567" s="284" t="str">
        <f t="shared" si="13"/>
        <v/>
      </c>
      <c r="U567" s="285"/>
      <c r="V567" s="286"/>
      <c r="W567" s="287"/>
      <c r="X567" s="87" t="str">
        <f>IF(ISERROR(VLOOKUP(E567,マスタ!$H:$I,2,FALSE)),"",VLOOKUP(E567,マスタ!$H:$I,2,FALSE))</f>
        <v/>
      </c>
      <c r="Y567" s="87" t="e">
        <f t="shared" si="0"/>
        <v>#VALUE!</v>
      </c>
      <c r="Z567" s="87" t="e">
        <f t="shared" si="3"/>
        <v>#VALUE!</v>
      </c>
    </row>
    <row r="568" spans="1:26" ht="20.100000000000001" hidden="1" customHeight="1">
      <c r="A568" s="8"/>
      <c r="B568" s="97" t="str">
        <f>IF(ISERROR(VLOOKUP(C568,マスタ!$D:$E,2,FALSE)),"",VLOOKUP(C568,マスタ!$D:$E,2,FALSE))</f>
        <v/>
      </c>
      <c r="C568" s="277"/>
      <c r="D568" s="278"/>
      <c r="E568" s="6"/>
      <c r="F568" s="279"/>
      <c r="G568" s="280"/>
      <c r="H568" s="279"/>
      <c r="I568" s="281"/>
      <c r="J568" s="281"/>
      <c r="K568" s="280"/>
      <c r="L568" s="279"/>
      <c r="M568" s="281"/>
      <c r="N568" s="280"/>
      <c r="O568" s="282"/>
      <c r="P568" s="283"/>
      <c r="Q568" s="109"/>
      <c r="R568" s="282"/>
      <c r="S568" s="283"/>
      <c r="T568" s="284" t="str">
        <f t="shared" si="13"/>
        <v/>
      </c>
      <c r="U568" s="285"/>
      <c r="V568" s="286"/>
      <c r="W568" s="287"/>
      <c r="X568" s="87" t="str">
        <f>IF(ISERROR(VLOOKUP(E568,マスタ!$H:$I,2,FALSE)),"",VLOOKUP(E568,マスタ!$H:$I,2,FALSE))</f>
        <v/>
      </c>
      <c r="Y568" s="87" t="e">
        <f t="shared" si="0"/>
        <v>#VALUE!</v>
      </c>
      <c r="Z568" s="87" t="e">
        <f t="shared" si="3"/>
        <v>#VALUE!</v>
      </c>
    </row>
    <row r="569" spans="1:26" ht="20.100000000000001" hidden="1" customHeight="1">
      <c r="A569" s="8"/>
      <c r="B569" s="97" t="str">
        <f>IF(ISERROR(VLOOKUP(C569,マスタ!$D:$E,2,FALSE)),"",VLOOKUP(C569,マスタ!$D:$E,2,FALSE))</f>
        <v/>
      </c>
      <c r="C569" s="277"/>
      <c r="D569" s="278"/>
      <c r="E569" s="6"/>
      <c r="F569" s="279"/>
      <c r="G569" s="280"/>
      <c r="H569" s="279"/>
      <c r="I569" s="281"/>
      <c r="J569" s="281"/>
      <c r="K569" s="280"/>
      <c r="L569" s="279"/>
      <c r="M569" s="281"/>
      <c r="N569" s="280"/>
      <c r="O569" s="282"/>
      <c r="P569" s="283"/>
      <c r="Q569" s="109"/>
      <c r="R569" s="282"/>
      <c r="S569" s="283"/>
      <c r="T569" s="284" t="str">
        <f t="shared" si="13"/>
        <v/>
      </c>
      <c r="U569" s="285"/>
      <c r="V569" s="286"/>
      <c r="W569" s="287"/>
      <c r="X569" s="87" t="str">
        <f>IF(ISERROR(VLOOKUP(E569,マスタ!$H:$I,2,FALSE)),"",VLOOKUP(E569,マスタ!$H:$I,2,FALSE))</f>
        <v/>
      </c>
      <c r="Y569" s="87" t="e">
        <f t="shared" si="0"/>
        <v>#VALUE!</v>
      </c>
      <c r="Z569" s="87" t="e">
        <f t="shared" si="3"/>
        <v>#VALUE!</v>
      </c>
    </row>
    <row r="570" spans="1:26" ht="20.100000000000001" hidden="1" customHeight="1">
      <c r="A570" s="8"/>
      <c r="B570" s="97" t="str">
        <f>IF(ISERROR(VLOOKUP(C570,マスタ!$D:$E,2,FALSE)),"",VLOOKUP(C570,マスタ!$D:$E,2,FALSE))</f>
        <v/>
      </c>
      <c r="C570" s="277"/>
      <c r="D570" s="278"/>
      <c r="E570" s="6"/>
      <c r="F570" s="279"/>
      <c r="G570" s="280"/>
      <c r="H570" s="279"/>
      <c r="I570" s="281"/>
      <c r="J570" s="281"/>
      <c r="K570" s="280"/>
      <c r="L570" s="279"/>
      <c r="M570" s="281"/>
      <c r="N570" s="280"/>
      <c r="O570" s="282"/>
      <c r="P570" s="283"/>
      <c r="Q570" s="109"/>
      <c r="R570" s="282"/>
      <c r="S570" s="283"/>
      <c r="T570" s="284" t="str">
        <f t="shared" si="13"/>
        <v/>
      </c>
      <c r="U570" s="285"/>
      <c r="V570" s="286"/>
      <c r="W570" s="287"/>
      <c r="X570" s="87" t="str">
        <f>IF(ISERROR(VLOOKUP(E570,マスタ!$H:$I,2,FALSE)),"",VLOOKUP(E570,マスタ!$H:$I,2,FALSE))</f>
        <v/>
      </c>
      <c r="Y570" s="87" t="e">
        <f t="shared" si="0"/>
        <v>#VALUE!</v>
      </c>
      <c r="Z570" s="87" t="e">
        <f t="shared" si="3"/>
        <v>#VALUE!</v>
      </c>
    </row>
    <row r="571" spans="1:26" ht="20.100000000000001" hidden="1" customHeight="1">
      <c r="A571" s="8"/>
      <c r="B571" s="97" t="str">
        <f>IF(ISERROR(VLOOKUP(C571,マスタ!$D:$E,2,FALSE)),"",VLOOKUP(C571,マスタ!$D:$E,2,FALSE))</f>
        <v/>
      </c>
      <c r="C571" s="277"/>
      <c r="D571" s="278"/>
      <c r="E571" s="6"/>
      <c r="F571" s="279"/>
      <c r="G571" s="280"/>
      <c r="H571" s="279"/>
      <c r="I571" s="281"/>
      <c r="J571" s="281"/>
      <c r="K571" s="280"/>
      <c r="L571" s="279"/>
      <c r="M571" s="281"/>
      <c r="N571" s="280"/>
      <c r="O571" s="282"/>
      <c r="P571" s="283"/>
      <c r="Q571" s="109"/>
      <c r="R571" s="282"/>
      <c r="S571" s="283"/>
      <c r="T571" s="284" t="str">
        <f t="shared" si="13"/>
        <v/>
      </c>
      <c r="U571" s="285"/>
      <c r="V571" s="286"/>
      <c r="W571" s="287"/>
      <c r="X571" s="87" t="str">
        <f>IF(ISERROR(VLOOKUP(E571,マスタ!$H:$I,2,FALSE)),"",VLOOKUP(E571,マスタ!$H:$I,2,FALSE))</f>
        <v/>
      </c>
      <c r="Y571" s="87" t="e">
        <f t="shared" si="0"/>
        <v>#VALUE!</v>
      </c>
      <c r="Z571" s="87" t="e">
        <f t="shared" si="3"/>
        <v>#VALUE!</v>
      </c>
    </row>
    <row r="572" spans="1:26" ht="20.100000000000001" hidden="1" customHeight="1">
      <c r="A572" s="8"/>
      <c r="B572" s="97" t="str">
        <f>IF(ISERROR(VLOOKUP(C572,マスタ!$D:$E,2,FALSE)),"",VLOOKUP(C572,マスタ!$D:$E,2,FALSE))</f>
        <v/>
      </c>
      <c r="C572" s="277"/>
      <c r="D572" s="278"/>
      <c r="E572" s="6"/>
      <c r="F572" s="279"/>
      <c r="G572" s="280"/>
      <c r="H572" s="279"/>
      <c r="I572" s="281"/>
      <c r="J572" s="281"/>
      <c r="K572" s="280"/>
      <c r="L572" s="279"/>
      <c r="M572" s="281"/>
      <c r="N572" s="280"/>
      <c r="O572" s="282"/>
      <c r="P572" s="283"/>
      <c r="Q572" s="109"/>
      <c r="R572" s="282"/>
      <c r="S572" s="283"/>
      <c r="T572" s="284" t="str">
        <f t="shared" ref="T572:T581" si="24">IF(OR(O572="",R572=""),"",O572*R572)</f>
        <v/>
      </c>
      <c r="U572" s="285"/>
      <c r="V572" s="286"/>
      <c r="W572" s="287"/>
      <c r="X572" s="87" t="str">
        <f>IF(ISERROR(VLOOKUP(E572,マスタ!$H:$I,2,FALSE)),"",VLOOKUP(E572,マスタ!$H:$I,2,FALSE))</f>
        <v/>
      </c>
      <c r="Y572" s="87" t="e">
        <f t="shared" si="0"/>
        <v>#VALUE!</v>
      </c>
      <c r="Z572" s="87" t="e">
        <f t="shared" ref="Z572:Z581" si="25">IF($I$3=61008000,51000,IF($I$3=62008100,52000,IF(AND(Y572&gt;=1,Y572&lt;=199),51100,IF(AND(Y572&gt;=200,Y572&lt;=299),52100,IF(Y572=550,51220,IF(Y572=610,51100,IF(Y572=620,52100,"部門コード無し")))))))</f>
        <v>#VALUE!</v>
      </c>
    </row>
    <row r="573" spans="1:26" ht="20.100000000000001" hidden="1" customHeight="1">
      <c r="A573" s="8"/>
      <c r="B573" s="97" t="str">
        <f>IF(ISERROR(VLOOKUP(C573,マスタ!$D:$E,2,FALSE)),"",VLOOKUP(C573,マスタ!$D:$E,2,FALSE))</f>
        <v/>
      </c>
      <c r="C573" s="277"/>
      <c r="D573" s="278"/>
      <c r="E573" s="6"/>
      <c r="F573" s="279"/>
      <c r="G573" s="280"/>
      <c r="H573" s="279"/>
      <c r="I573" s="281"/>
      <c r="J573" s="281"/>
      <c r="K573" s="280"/>
      <c r="L573" s="279"/>
      <c r="M573" s="281"/>
      <c r="N573" s="280"/>
      <c r="O573" s="282"/>
      <c r="P573" s="283"/>
      <c r="Q573" s="109"/>
      <c r="R573" s="282"/>
      <c r="S573" s="283"/>
      <c r="T573" s="284" t="str">
        <f t="shared" si="24"/>
        <v/>
      </c>
      <c r="U573" s="285"/>
      <c r="V573" s="286"/>
      <c r="W573" s="287"/>
      <c r="X573" s="87" t="str">
        <f>IF(ISERROR(VLOOKUP(E573,マスタ!$H:$I,2,FALSE)),"",VLOOKUP(E573,マスタ!$H:$I,2,FALSE))</f>
        <v/>
      </c>
      <c r="Y573" s="87" t="e">
        <f t="shared" si="0"/>
        <v>#VALUE!</v>
      </c>
      <c r="Z573" s="87" t="e">
        <f t="shared" si="25"/>
        <v>#VALUE!</v>
      </c>
    </row>
    <row r="574" spans="1:26" ht="20.100000000000001" hidden="1" customHeight="1">
      <c r="A574" s="8"/>
      <c r="B574" s="97" t="str">
        <f>IF(ISERROR(VLOOKUP(C574,マスタ!$D:$E,2,FALSE)),"",VLOOKUP(C574,マスタ!$D:$E,2,FALSE))</f>
        <v/>
      </c>
      <c r="C574" s="277"/>
      <c r="D574" s="278"/>
      <c r="E574" s="6"/>
      <c r="F574" s="279"/>
      <c r="G574" s="280"/>
      <c r="H574" s="279"/>
      <c r="I574" s="281"/>
      <c r="J574" s="281"/>
      <c r="K574" s="280"/>
      <c r="L574" s="279"/>
      <c r="M574" s="281"/>
      <c r="N574" s="280"/>
      <c r="O574" s="282"/>
      <c r="P574" s="283"/>
      <c r="Q574" s="109"/>
      <c r="R574" s="282"/>
      <c r="S574" s="283"/>
      <c r="T574" s="284" t="str">
        <f t="shared" si="24"/>
        <v/>
      </c>
      <c r="U574" s="285"/>
      <c r="V574" s="286"/>
      <c r="W574" s="287"/>
      <c r="X574" s="87" t="str">
        <f>IF(ISERROR(VLOOKUP(E574,マスタ!$H:$I,2,FALSE)),"",VLOOKUP(E574,マスタ!$H:$I,2,FALSE))</f>
        <v/>
      </c>
      <c r="Y574" s="87" t="e">
        <f t="shared" si="0"/>
        <v>#VALUE!</v>
      </c>
      <c r="Z574" s="87" t="e">
        <f t="shared" si="25"/>
        <v>#VALUE!</v>
      </c>
    </row>
    <row r="575" spans="1:26" ht="20.100000000000001" hidden="1" customHeight="1">
      <c r="A575" s="8"/>
      <c r="B575" s="97" t="str">
        <f>IF(ISERROR(VLOOKUP(C575,マスタ!$D:$E,2,FALSE)),"",VLOOKUP(C575,マスタ!$D:$E,2,FALSE))</f>
        <v/>
      </c>
      <c r="C575" s="277"/>
      <c r="D575" s="278"/>
      <c r="E575" s="6"/>
      <c r="F575" s="279"/>
      <c r="G575" s="280"/>
      <c r="H575" s="279"/>
      <c r="I575" s="281"/>
      <c r="J575" s="281"/>
      <c r="K575" s="280"/>
      <c r="L575" s="279"/>
      <c r="M575" s="281"/>
      <c r="N575" s="280"/>
      <c r="O575" s="282"/>
      <c r="P575" s="283"/>
      <c r="Q575" s="109"/>
      <c r="R575" s="282"/>
      <c r="S575" s="283"/>
      <c r="T575" s="284" t="str">
        <f t="shared" si="24"/>
        <v/>
      </c>
      <c r="U575" s="285"/>
      <c r="V575" s="286"/>
      <c r="W575" s="287"/>
      <c r="X575" s="87" t="str">
        <f>IF(ISERROR(VLOOKUP(E575,マスタ!$H:$I,2,FALSE)),"",VLOOKUP(E575,マスタ!$H:$I,2,FALSE))</f>
        <v/>
      </c>
      <c r="Y575" s="87" t="e">
        <f t="shared" si="0"/>
        <v>#VALUE!</v>
      </c>
      <c r="Z575" s="87" t="e">
        <f t="shared" si="25"/>
        <v>#VALUE!</v>
      </c>
    </row>
    <row r="576" spans="1:26" ht="20.100000000000001" hidden="1" customHeight="1">
      <c r="A576" s="8"/>
      <c r="B576" s="97" t="str">
        <f>IF(ISERROR(VLOOKUP(C576,マスタ!$D:$E,2,FALSE)),"",VLOOKUP(C576,マスタ!$D:$E,2,FALSE))</f>
        <v/>
      </c>
      <c r="C576" s="277"/>
      <c r="D576" s="278"/>
      <c r="E576" s="6"/>
      <c r="F576" s="279"/>
      <c r="G576" s="280"/>
      <c r="H576" s="279"/>
      <c r="I576" s="281"/>
      <c r="J576" s="281"/>
      <c r="K576" s="280"/>
      <c r="L576" s="279"/>
      <c r="M576" s="281"/>
      <c r="N576" s="280"/>
      <c r="O576" s="282"/>
      <c r="P576" s="283"/>
      <c r="Q576" s="109"/>
      <c r="R576" s="282"/>
      <c r="S576" s="283"/>
      <c r="T576" s="284" t="str">
        <f t="shared" si="24"/>
        <v/>
      </c>
      <c r="U576" s="285"/>
      <c r="V576" s="286"/>
      <c r="W576" s="287"/>
      <c r="X576" s="87" t="str">
        <f>IF(ISERROR(VLOOKUP(E576,マスタ!$H:$I,2,FALSE)),"",VLOOKUP(E576,マスタ!$H:$I,2,FALSE))</f>
        <v/>
      </c>
      <c r="Y576" s="87" t="e">
        <f t="shared" si="0"/>
        <v>#VALUE!</v>
      </c>
      <c r="Z576" s="87" t="e">
        <f t="shared" si="25"/>
        <v>#VALUE!</v>
      </c>
    </row>
    <row r="577" spans="1:26" ht="20.100000000000001" hidden="1" customHeight="1">
      <c r="A577" s="8"/>
      <c r="B577" s="97" t="str">
        <f>IF(ISERROR(VLOOKUP(C577,マスタ!$D:$E,2,FALSE)),"",VLOOKUP(C577,マスタ!$D:$E,2,FALSE))</f>
        <v/>
      </c>
      <c r="C577" s="277"/>
      <c r="D577" s="278"/>
      <c r="E577" s="6"/>
      <c r="F577" s="279"/>
      <c r="G577" s="280"/>
      <c r="H577" s="279"/>
      <c r="I577" s="281"/>
      <c r="J577" s="281"/>
      <c r="K577" s="280"/>
      <c r="L577" s="279"/>
      <c r="M577" s="281"/>
      <c r="N577" s="280"/>
      <c r="O577" s="282"/>
      <c r="P577" s="283"/>
      <c r="Q577" s="109"/>
      <c r="R577" s="282"/>
      <c r="S577" s="283"/>
      <c r="T577" s="284" t="str">
        <f t="shared" si="24"/>
        <v/>
      </c>
      <c r="U577" s="285"/>
      <c r="V577" s="286"/>
      <c r="W577" s="287"/>
      <c r="X577" s="87" t="str">
        <f>IF(ISERROR(VLOOKUP(E577,マスタ!$H:$I,2,FALSE)),"",VLOOKUP(E577,マスタ!$H:$I,2,FALSE))</f>
        <v/>
      </c>
      <c r="Y577" s="87" t="e">
        <f t="shared" si="0"/>
        <v>#VALUE!</v>
      </c>
      <c r="Z577" s="87" t="e">
        <f t="shared" si="25"/>
        <v>#VALUE!</v>
      </c>
    </row>
    <row r="578" spans="1:26" ht="20.100000000000001" hidden="1" customHeight="1">
      <c r="A578" s="8"/>
      <c r="B578" s="97" t="str">
        <f>IF(ISERROR(VLOOKUP(C578,マスタ!$D:$E,2,FALSE)),"",VLOOKUP(C578,マスタ!$D:$E,2,FALSE))</f>
        <v/>
      </c>
      <c r="C578" s="277"/>
      <c r="D578" s="278"/>
      <c r="E578" s="6"/>
      <c r="F578" s="279"/>
      <c r="G578" s="280"/>
      <c r="H578" s="279"/>
      <c r="I578" s="281"/>
      <c r="J578" s="281"/>
      <c r="K578" s="280"/>
      <c r="L578" s="279"/>
      <c r="M578" s="281"/>
      <c r="N578" s="280"/>
      <c r="O578" s="282"/>
      <c r="P578" s="283"/>
      <c r="Q578" s="109"/>
      <c r="R578" s="282"/>
      <c r="S578" s="283"/>
      <c r="T578" s="284" t="str">
        <f t="shared" si="24"/>
        <v/>
      </c>
      <c r="U578" s="285"/>
      <c r="V578" s="286"/>
      <c r="W578" s="287"/>
      <c r="X578" s="87" t="str">
        <f>IF(ISERROR(VLOOKUP(E578,マスタ!$H:$I,2,FALSE)),"",VLOOKUP(E578,マスタ!$H:$I,2,FALSE))</f>
        <v/>
      </c>
      <c r="Y578" s="87" t="e">
        <f t="shared" si="0"/>
        <v>#VALUE!</v>
      </c>
      <c r="Z578" s="87" t="e">
        <f t="shared" si="25"/>
        <v>#VALUE!</v>
      </c>
    </row>
    <row r="579" spans="1:26" ht="20.100000000000001" hidden="1" customHeight="1">
      <c r="A579" s="8"/>
      <c r="B579" s="97" t="str">
        <f>IF(ISERROR(VLOOKUP(C579,マスタ!$D:$E,2,FALSE)),"",VLOOKUP(C579,マスタ!$D:$E,2,FALSE))</f>
        <v/>
      </c>
      <c r="C579" s="277"/>
      <c r="D579" s="278"/>
      <c r="E579" s="6"/>
      <c r="F579" s="279"/>
      <c r="G579" s="280"/>
      <c r="H579" s="279"/>
      <c r="I579" s="281"/>
      <c r="J579" s="281"/>
      <c r="K579" s="280"/>
      <c r="L579" s="279"/>
      <c r="M579" s="281"/>
      <c r="N579" s="280"/>
      <c r="O579" s="282"/>
      <c r="P579" s="283"/>
      <c r="Q579" s="109"/>
      <c r="R579" s="282"/>
      <c r="S579" s="283"/>
      <c r="T579" s="284" t="str">
        <f t="shared" si="24"/>
        <v/>
      </c>
      <c r="U579" s="285"/>
      <c r="V579" s="286"/>
      <c r="W579" s="287"/>
      <c r="X579" s="87" t="str">
        <f>IF(ISERROR(VLOOKUP(E579,マスタ!$H:$I,2,FALSE)),"",VLOOKUP(E579,マスタ!$H:$I,2,FALSE))</f>
        <v/>
      </c>
      <c r="Y579" s="87" t="e">
        <f t="shared" si="0"/>
        <v>#VALUE!</v>
      </c>
      <c r="Z579" s="87" t="e">
        <f t="shared" si="25"/>
        <v>#VALUE!</v>
      </c>
    </row>
    <row r="580" spans="1:26" ht="20.100000000000001" hidden="1" customHeight="1">
      <c r="A580" s="8"/>
      <c r="B580" s="97" t="str">
        <f>IF(ISERROR(VLOOKUP(C580,マスタ!$D:$E,2,FALSE)),"",VLOOKUP(C580,マスタ!$D:$E,2,FALSE))</f>
        <v/>
      </c>
      <c r="C580" s="277"/>
      <c r="D580" s="278"/>
      <c r="E580" s="6"/>
      <c r="F580" s="279"/>
      <c r="G580" s="280"/>
      <c r="H580" s="279"/>
      <c r="I580" s="281"/>
      <c r="J580" s="281"/>
      <c r="K580" s="280"/>
      <c r="L580" s="279"/>
      <c r="M580" s="281"/>
      <c r="N580" s="280"/>
      <c r="O580" s="282"/>
      <c r="P580" s="283"/>
      <c r="Q580" s="109"/>
      <c r="R580" s="282"/>
      <c r="S580" s="283"/>
      <c r="T580" s="284" t="str">
        <f t="shared" si="24"/>
        <v/>
      </c>
      <c r="U580" s="285"/>
      <c r="V580" s="286"/>
      <c r="W580" s="287"/>
      <c r="X580" s="87" t="str">
        <f>IF(ISERROR(VLOOKUP(E580,マスタ!$H:$I,2,FALSE)),"",VLOOKUP(E580,マスタ!$H:$I,2,FALSE))</f>
        <v/>
      </c>
      <c r="Y580" s="87" t="e">
        <f t="shared" si="0"/>
        <v>#VALUE!</v>
      </c>
      <c r="Z580" s="87" t="e">
        <f t="shared" si="25"/>
        <v>#VALUE!</v>
      </c>
    </row>
    <row r="581" spans="1:26" ht="20.100000000000001" hidden="1" customHeight="1">
      <c r="A581" s="8"/>
      <c r="B581" s="97" t="str">
        <f>IF(ISERROR(VLOOKUP(C581,マスタ!$D:$E,2,FALSE)),"",VLOOKUP(C581,マスタ!$D:$E,2,FALSE))</f>
        <v/>
      </c>
      <c r="C581" s="277"/>
      <c r="D581" s="278"/>
      <c r="E581" s="6"/>
      <c r="F581" s="279"/>
      <c r="G581" s="280"/>
      <c r="H581" s="279"/>
      <c r="I581" s="281"/>
      <c r="J581" s="281"/>
      <c r="K581" s="280"/>
      <c r="L581" s="279"/>
      <c r="M581" s="281"/>
      <c r="N581" s="280"/>
      <c r="O581" s="282"/>
      <c r="P581" s="283"/>
      <c r="Q581" s="109"/>
      <c r="R581" s="282"/>
      <c r="S581" s="283"/>
      <c r="T581" s="284" t="str">
        <f t="shared" si="24"/>
        <v/>
      </c>
      <c r="U581" s="285"/>
      <c r="V581" s="286"/>
      <c r="W581" s="287"/>
      <c r="X581" s="87" t="str">
        <f>IF(ISERROR(VLOOKUP(E581,マスタ!$H:$I,2,FALSE)),"",VLOOKUP(E581,マスタ!$H:$I,2,FALSE))</f>
        <v/>
      </c>
      <c r="Y581" s="87" t="e">
        <f t="shared" si="0"/>
        <v>#VALUE!</v>
      </c>
      <c r="Z581" s="87" t="e">
        <f t="shared" si="25"/>
        <v>#VALUE!</v>
      </c>
    </row>
    <row r="582" spans="1:26" ht="20.100000000000001" hidden="1" customHeight="1">
      <c r="A582" s="8"/>
      <c r="B582" s="97" t="str">
        <f>IF(ISERROR(VLOOKUP(C582,マスタ!$D:$E,2,FALSE)),"",VLOOKUP(C582,マスタ!$D:$E,2,FALSE))</f>
        <v/>
      </c>
      <c r="C582" s="277"/>
      <c r="D582" s="278"/>
      <c r="E582" s="6"/>
      <c r="F582" s="279"/>
      <c r="G582" s="280"/>
      <c r="H582" s="279"/>
      <c r="I582" s="281"/>
      <c r="J582" s="281"/>
      <c r="K582" s="280"/>
      <c r="L582" s="279"/>
      <c r="M582" s="281"/>
      <c r="N582" s="280"/>
      <c r="O582" s="282"/>
      <c r="P582" s="283"/>
      <c r="Q582" s="109"/>
      <c r="R582" s="282"/>
      <c r="S582" s="283"/>
      <c r="T582" s="284" t="str">
        <f t="shared" ref="T582:T583" si="26">IF(OR(O582="",R582=""),"",O582*R582)</f>
        <v/>
      </c>
      <c r="U582" s="285"/>
      <c r="V582" s="286"/>
      <c r="W582" s="287"/>
      <c r="X582" s="87" t="str">
        <f>IF(ISERROR(VLOOKUP(E582,マスタ!$H:$I,2,FALSE)),"",VLOOKUP(E582,マスタ!$H:$I,2,FALSE))</f>
        <v/>
      </c>
      <c r="Y582" s="87" t="e">
        <f t="shared" si="0"/>
        <v>#VALUE!</v>
      </c>
      <c r="Z582" s="87" t="e">
        <f t="shared" si="1"/>
        <v>#VALUE!</v>
      </c>
    </row>
    <row r="583" spans="1:26" ht="20.100000000000001" hidden="1" customHeight="1" thickBot="1">
      <c r="A583" s="138"/>
      <c r="B583" s="139" t="str">
        <f>IF(ISERROR(VLOOKUP(C583,マスタ!$D:$E,2,FALSE)),"",VLOOKUP(C583,マスタ!$D:$E,2,FALSE))</f>
        <v/>
      </c>
      <c r="C583" s="358"/>
      <c r="D583" s="359"/>
      <c r="E583" s="140"/>
      <c r="F583" s="334"/>
      <c r="G583" s="335"/>
      <c r="H583" s="334"/>
      <c r="I583" s="336"/>
      <c r="J583" s="336"/>
      <c r="K583" s="335"/>
      <c r="L583" s="334"/>
      <c r="M583" s="336"/>
      <c r="N583" s="335"/>
      <c r="O583" s="341"/>
      <c r="P583" s="342"/>
      <c r="Q583" s="141"/>
      <c r="R583" s="341"/>
      <c r="S583" s="342"/>
      <c r="T583" s="343" t="str">
        <f t="shared" si="26"/>
        <v/>
      </c>
      <c r="U583" s="344"/>
      <c r="V583" s="322"/>
      <c r="W583" s="323"/>
      <c r="X583" s="87" t="str">
        <f>IF(ISERROR(VLOOKUP(E583,マスタ!$H:$I,2,FALSE)),"",VLOOKUP(E583,マスタ!$H:$I,2,FALSE))</f>
        <v/>
      </c>
      <c r="Y583" s="87" t="e">
        <f t="shared" si="0"/>
        <v>#VALUE!</v>
      </c>
      <c r="Z583" s="87" t="e">
        <f t="shared" si="1"/>
        <v>#VALUE!</v>
      </c>
    </row>
    <row r="584" spans="1:26" ht="20.100000000000001" customHeight="1" collapsed="1" thickTop="1">
      <c r="A584" s="142" t="s">
        <v>19</v>
      </c>
      <c r="B584" s="361"/>
      <c r="C584" s="361"/>
      <c r="D584" s="361"/>
      <c r="E584" s="361"/>
      <c r="F584" s="361"/>
      <c r="G584" s="361"/>
      <c r="H584" s="361"/>
      <c r="I584" s="361"/>
      <c r="J584" s="361"/>
      <c r="K584" s="361"/>
      <c r="L584" s="361"/>
      <c r="M584" s="361"/>
      <c r="N584" s="361"/>
      <c r="O584" s="361"/>
      <c r="P584" s="361"/>
      <c r="Q584" s="362"/>
      <c r="R584" s="333" t="s">
        <v>336</v>
      </c>
      <c r="S584" s="333"/>
      <c r="T584" s="340">
        <f>SUMIF($V$8:$V$583,"10%",$T$8:$T$583)</f>
        <v>0</v>
      </c>
      <c r="U584" s="340"/>
      <c r="V584" s="320">
        <f>IF(請求書!$V$27="切り上げ",ROUNDUP(T584*0.1,0),IF(請求書!$V$27="切り捨て",ROUNDDOWN(T584*0.1,0),ROUND(T584*0.1,0)))</f>
        <v>0</v>
      </c>
      <c r="W584" s="321"/>
    </row>
    <row r="585" spans="1:26" ht="20.100000000000001" customHeight="1">
      <c r="A585" s="104"/>
      <c r="B585" s="363"/>
      <c r="C585" s="363"/>
      <c r="D585" s="363"/>
      <c r="E585" s="363"/>
      <c r="F585" s="363"/>
      <c r="G585" s="363"/>
      <c r="H585" s="363"/>
      <c r="I585" s="363"/>
      <c r="J585" s="363"/>
      <c r="K585" s="363"/>
      <c r="L585" s="363"/>
      <c r="M585" s="363"/>
      <c r="N585" s="363"/>
      <c r="O585" s="363"/>
      <c r="P585" s="363"/>
      <c r="Q585" s="364"/>
      <c r="R585" s="332" t="s">
        <v>337</v>
      </c>
      <c r="S585" s="332"/>
      <c r="T585" s="339">
        <f>SUMIF($V$8:$V$583,"8%",$T$8:$T$583)</f>
        <v>0</v>
      </c>
      <c r="U585" s="339"/>
      <c r="V585" s="284">
        <f>IF(請求書!$V$27="切り上げ",ROUNDUP(T585*0.08,0),IF(請求書!$V$27="切り捨て",ROUNDDOWN(T585*0.08,0),ROUND(T585*0.08,0)))</f>
        <v>0</v>
      </c>
      <c r="W585" s="285"/>
    </row>
    <row r="586" spans="1:26" ht="20.100000000000001" customHeight="1" thickBot="1">
      <c r="A586" s="104"/>
      <c r="B586" s="363"/>
      <c r="C586" s="363"/>
      <c r="D586" s="363"/>
      <c r="E586" s="363"/>
      <c r="F586" s="363"/>
      <c r="G586" s="363"/>
      <c r="H586" s="363"/>
      <c r="I586" s="363"/>
      <c r="J586" s="363"/>
      <c r="K586" s="363"/>
      <c r="L586" s="363"/>
      <c r="M586" s="363"/>
      <c r="N586" s="363"/>
      <c r="O586" s="363"/>
      <c r="P586" s="363"/>
      <c r="Q586" s="364"/>
      <c r="R586" s="331" t="s">
        <v>338</v>
      </c>
      <c r="S586" s="331"/>
      <c r="T586" s="338">
        <f>SUMIF($V$8:$V$583,"非課税",$T$8:$T$583)</f>
        <v>0</v>
      </c>
      <c r="U586" s="338"/>
      <c r="V586" s="318"/>
      <c r="W586" s="319"/>
    </row>
    <row r="587" spans="1:26" ht="20.100000000000001" customHeight="1" thickTop="1">
      <c r="A587" s="88"/>
      <c r="B587" s="365"/>
      <c r="C587" s="365"/>
      <c r="D587" s="365"/>
      <c r="E587" s="365"/>
      <c r="F587" s="365"/>
      <c r="G587" s="365"/>
      <c r="H587" s="365"/>
      <c r="I587" s="365"/>
      <c r="J587" s="365"/>
      <c r="K587" s="365"/>
      <c r="L587" s="365"/>
      <c r="M587" s="365"/>
      <c r="N587" s="365"/>
      <c r="O587" s="365"/>
      <c r="P587" s="365"/>
      <c r="Q587" s="366"/>
      <c r="R587" s="330" t="s">
        <v>14</v>
      </c>
      <c r="S587" s="330"/>
      <c r="T587" s="337">
        <f>SUM(T584:T586)</f>
        <v>0</v>
      </c>
      <c r="U587" s="337"/>
      <c r="V587" s="316">
        <f>SUM(V584:W586)</f>
        <v>0</v>
      </c>
      <c r="W587" s="317"/>
    </row>
  </sheetData>
  <sheetProtection sheet="1" formatRows="0"/>
  <mergeCells count="4641">
    <mergeCell ref="C297:D297"/>
    <mergeCell ref="F297:G297"/>
    <mergeCell ref="H297:K297"/>
    <mergeCell ref="L297:N297"/>
    <mergeCell ref="O297:P297"/>
    <mergeCell ref="R297:S297"/>
    <mergeCell ref="T297:U297"/>
    <mergeCell ref="V297:W297"/>
    <mergeCell ref="C295:D295"/>
    <mergeCell ref="F295:G295"/>
    <mergeCell ref="H295:K295"/>
    <mergeCell ref="L295:N295"/>
    <mergeCell ref="O295:P295"/>
    <mergeCell ref="R295:S295"/>
    <mergeCell ref="T295:U295"/>
    <mergeCell ref="V295:W295"/>
    <mergeCell ref="C296:D296"/>
    <mergeCell ref="F296:G296"/>
    <mergeCell ref="H296:K296"/>
    <mergeCell ref="L296:N296"/>
    <mergeCell ref="O296:P296"/>
    <mergeCell ref="R296:S296"/>
    <mergeCell ref="T296:U296"/>
    <mergeCell ref="V296:W296"/>
    <mergeCell ref="C293:D293"/>
    <mergeCell ref="F293:G293"/>
    <mergeCell ref="H293:K293"/>
    <mergeCell ref="L293:N293"/>
    <mergeCell ref="O293:P293"/>
    <mergeCell ref="R293:S293"/>
    <mergeCell ref="T293:U293"/>
    <mergeCell ref="V293:W293"/>
    <mergeCell ref="C294:D294"/>
    <mergeCell ref="F294:G294"/>
    <mergeCell ref="H294:K294"/>
    <mergeCell ref="L294:N294"/>
    <mergeCell ref="O294:P294"/>
    <mergeCell ref="R294:S294"/>
    <mergeCell ref="T294:U294"/>
    <mergeCell ref="V294:W294"/>
    <mergeCell ref="C291:D291"/>
    <mergeCell ref="F291:G291"/>
    <mergeCell ref="H291:K291"/>
    <mergeCell ref="L291:N291"/>
    <mergeCell ref="O291:P291"/>
    <mergeCell ref="R291:S291"/>
    <mergeCell ref="T291:U291"/>
    <mergeCell ref="V291:W291"/>
    <mergeCell ref="C292:D292"/>
    <mergeCell ref="F292:G292"/>
    <mergeCell ref="H292:K292"/>
    <mergeCell ref="L292:N292"/>
    <mergeCell ref="O292:P292"/>
    <mergeCell ref="R292:S292"/>
    <mergeCell ref="T292:U292"/>
    <mergeCell ref="V292:W292"/>
    <mergeCell ref="C289:D289"/>
    <mergeCell ref="F289:G289"/>
    <mergeCell ref="H289:K289"/>
    <mergeCell ref="L289:N289"/>
    <mergeCell ref="O289:P289"/>
    <mergeCell ref="R289:S289"/>
    <mergeCell ref="T289:U289"/>
    <mergeCell ref="V289:W289"/>
    <mergeCell ref="C290:D290"/>
    <mergeCell ref="F290:G290"/>
    <mergeCell ref="H290:K290"/>
    <mergeCell ref="L290:N290"/>
    <mergeCell ref="O290:P290"/>
    <mergeCell ref="R290:S290"/>
    <mergeCell ref="T290:U290"/>
    <mergeCell ref="V290:W290"/>
    <mergeCell ref="C287:D287"/>
    <mergeCell ref="F287:G287"/>
    <mergeCell ref="H287:K287"/>
    <mergeCell ref="L287:N287"/>
    <mergeCell ref="O287:P287"/>
    <mergeCell ref="R287:S287"/>
    <mergeCell ref="T287:U287"/>
    <mergeCell ref="V287:W287"/>
    <mergeCell ref="C288:D288"/>
    <mergeCell ref="F288:G288"/>
    <mergeCell ref="H288:K288"/>
    <mergeCell ref="L288:N288"/>
    <mergeCell ref="O288:P288"/>
    <mergeCell ref="R288:S288"/>
    <mergeCell ref="T288:U288"/>
    <mergeCell ref="V288:W288"/>
    <mergeCell ref="C285:D285"/>
    <mergeCell ref="F285:G285"/>
    <mergeCell ref="H285:K285"/>
    <mergeCell ref="L285:N285"/>
    <mergeCell ref="O285:P285"/>
    <mergeCell ref="R285:S285"/>
    <mergeCell ref="T285:U285"/>
    <mergeCell ref="V285:W285"/>
    <mergeCell ref="C286:D286"/>
    <mergeCell ref="F286:G286"/>
    <mergeCell ref="H286:K286"/>
    <mergeCell ref="L286:N286"/>
    <mergeCell ref="O286:P286"/>
    <mergeCell ref="R286:S286"/>
    <mergeCell ref="T286:U286"/>
    <mergeCell ref="V286:W286"/>
    <mergeCell ref="C283:D283"/>
    <mergeCell ref="F283:G283"/>
    <mergeCell ref="H283:K283"/>
    <mergeCell ref="L283:N283"/>
    <mergeCell ref="O283:P283"/>
    <mergeCell ref="R283:S283"/>
    <mergeCell ref="T283:U283"/>
    <mergeCell ref="V283:W283"/>
    <mergeCell ref="C284:D284"/>
    <mergeCell ref="F284:G284"/>
    <mergeCell ref="H284:K284"/>
    <mergeCell ref="L284:N284"/>
    <mergeCell ref="O284:P284"/>
    <mergeCell ref="R284:S284"/>
    <mergeCell ref="T284:U284"/>
    <mergeCell ref="V284:W284"/>
    <mergeCell ref="C281:D281"/>
    <mergeCell ref="F281:G281"/>
    <mergeCell ref="H281:K281"/>
    <mergeCell ref="L281:N281"/>
    <mergeCell ref="O281:P281"/>
    <mergeCell ref="R281:S281"/>
    <mergeCell ref="T281:U281"/>
    <mergeCell ref="V281:W281"/>
    <mergeCell ref="C282:D282"/>
    <mergeCell ref="F282:G282"/>
    <mergeCell ref="H282:K282"/>
    <mergeCell ref="L282:N282"/>
    <mergeCell ref="O282:P282"/>
    <mergeCell ref="R282:S282"/>
    <mergeCell ref="T282:U282"/>
    <mergeCell ref="V282:W282"/>
    <mergeCell ref="C279:D279"/>
    <mergeCell ref="F279:G279"/>
    <mergeCell ref="H279:K279"/>
    <mergeCell ref="L279:N279"/>
    <mergeCell ref="O279:P279"/>
    <mergeCell ref="R279:S279"/>
    <mergeCell ref="T279:U279"/>
    <mergeCell ref="V279:W279"/>
    <mergeCell ref="C280:D280"/>
    <mergeCell ref="F280:G280"/>
    <mergeCell ref="H280:K280"/>
    <mergeCell ref="L280:N280"/>
    <mergeCell ref="O280:P280"/>
    <mergeCell ref="R280:S280"/>
    <mergeCell ref="T280:U280"/>
    <mergeCell ref="V280:W280"/>
    <mergeCell ref="C277:D277"/>
    <mergeCell ref="F277:G277"/>
    <mergeCell ref="H277:K277"/>
    <mergeCell ref="L277:N277"/>
    <mergeCell ref="O277:P277"/>
    <mergeCell ref="R277:S277"/>
    <mergeCell ref="T277:U277"/>
    <mergeCell ref="V277:W277"/>
    <mergeCell ref="C278:D278"/>
    <mergeCell ref="F278:G278"/>
    <mergeCell ref="H278:K278"/>
    <mergeCell ref="L278:N278"/>
    <mergeCell ref="O278:P278"/>
    <mergeCell ref="R278:S278"/>
    <mergeCell ref="T278:U278"/>
    <mergeCell ref="V278:W278"/>
    <mergeCell ref="C275:D275"/>
    <mergeCell ref="F275:G275"/>
    <mergeCell ref="H275:K275"/>
    <mergeCell ref="L275:N275"/>
    <mergeCell ref="O275:P275"/>
    <mergeCell ref="R275:S275"/>
    <mergeCell ref="T275:U275"/>
    <mergeCell ref="V275:W275"/>
    <mergeCell ref="C276:D276"/>
    <mergeCell ref="F276:G276"/>
    <mergeCell ref="H276:K276"/>
    <mergeCell ref="L276:N276"/>
    <mergeCell ref="O276:P276"/>
    <mergeCell ref="R276:S276"/>
    <mergeCell ref="T276:U276"/>
    <mergeCell ref="V276:W276"/>
    <mergeCell ref="C273:D273"/>
    <mergeCell ref="F273:G273"/>
    <mergeCell ref="H273:K273"/>
    <mergeCell ref="L273:N273"/>
    <mergeCell ref="O273:P273"/>
    <mergeCell ref="R273:S273"/>
    <mergeCell ref="T273:U273"/>
    <mergeCell ref="V273:W273"/>
    <mergeCell ref="C274:D274"/>
    <mergeCell ref="F274:G274"/>
    <mergeCell ref="H274:K274"/>
    <mergeCell ref="L274:N274"/>
    <mergeCell ref="O274:P274"/>
    <mergeCell ref="R274:S274"/>
    <mergeCell ref="T274:U274"/>
    <mergeCell ref="V274:W274"/>
    <mergeCell ref="C271:D271"/>
    <mergeCell ref="F271:G271"/>
    <mergeCell ref="H271:K271"/>
    <mergeCell ref="L271:N271"/>
    <mergeCell ref="O271:P271"/>
    <mergeCell ref="R271:S271"/>
    <mergeCell ref="T271:U271"/>
    <mergeCell ref="V271:W271"/>
    <mergeCell ref="C272:D272"/>
    <mergeCell ref="F272:G272"/>
    <mergeCell ref="H272:K272"/>
    <mergeCell ref="L272:N272"/>
    <mergeCell ref="O272:P272"/>
    <mergeCell ref="R272:S272"/>
    <mergeCell ref="T272:U272"/>
    <mergeCell ref="V272:W272"/>
    <mergeCell ref="C326:D326"/>
    <mergeCell ref="F326:G326"/>
    <mergeCell ref="H326:K326"/>
    <mergeCell ref="L326:N326"/>
    <mergeCell ref="O326:P326"/>
    <mergeCell ref="R326:S326"/>
    <mergeCell ref="T326:U326"/>
    <mergeCell ref="V326:W326"/>
    <mergeCell ref="C269:D269"/>
    <mergeCell ref="F269:G269"/>
    <mergeCell ref="H269:K269"/>
    <mergeCell ref="L269:N269"/>
    <mergeCell ref="O269:P269"/>
    <mergeCell ref="R269:S269"/>
    <mergeCell ref="T269:U269"/>
    <mergeCell ref="V269:W269"/>
    <mergeCell ref="C270:D270"/>
    <mergeCell ref="F270:G270"/>
    <mergeCell ref="H270:K270"/>
    <mergeCell ref="L270:N270"/>
    <mergeCell ref="O270:P270"/>
    <mergeCell ref="R270:S270"/>
    <mergeCell ref="T270:U270"/>
    <mergeCell ref="V270:W270"/>
    <mergeCell ref="C324:D324"/>
    <mergeCell ref="F324:G324"/>
    <mergeCell ref="H324:K324"/>
    <mergeCell ref="L324:N324"/>
    <mergeCell ref="O324:P324"/>
    <mergeCell ref="R324:S324"/>
    <mergeCell ref="T324:U324"/>
    <mergeCell ref="V324:W324"/>
    <mergeCell ref="C325:D325"/>
    <mergeCell ref="F325:G325"/>
    <mergeCell ref="H325:K325"/>
    <mergeCell ref="L325:N325"/>
    <mergeCell ref="O325:P325"/>
    <mergeCell ref="R325:S325"/>
    <mergeCell ref="T325:U325"/>
    <mergeCell ref="V325:W325"/>
    <mergeCell ref="C322:D322"/>
    <mergeCell ref="F322:G322"/>
    <mergeCell ref="H322:K322"/>
    <mergeCell ref="L322:N322"/>
    <mergeCell ref="O322:P322"/>
    <mergeCell ref="R322:S322"/>
    <mergeCell ref="T322:U322"/>
    <mergeCell ref="V322:W322"/>
    <mergeCell ref="C323:D323"/>
    <mergeCell ref="F323:G323"/>
    <mergeCell ref="H323:K323"/>
    <mergeCell ref="L323:N323"/>
    <mergeCell ref="O323:P323"/>
    <mergeCell ref="R323:S323"/>
    <mergeCell ref="T323:U323"/>
    <mergeCell ref="V323:W323"/>
    <mergeCell ref="C320:D320"/>
    <mergeCell ref="F320:G320"/>
    <mergeCell ref="H320:K320"/>
    <mergeCell ref="L320:N320"/>
    <mergeCell ref="O320:P320"/>
    <mergeCell ref="R320:S320"/>
    <mergeCell ref="T320:U320"/>
    <mergeCell ref="V320:W320"/>
    <mergeCell ref="C321:D321"/>
    <mergeCell ref="F321:G321"/>
    <mergeCell ref="H321:K321"/>
    <mergeCell ref="L321:N321"/>
    <mergeCell ref="O321:P321"/>
    <mergeCell ref="R321:S321"/>
    <mergeCell ref="T321:U321"/>
    <mergeCell ref="V321:W321"/>
    <mergeCell ref="C318:D318"/>
    <mergeCell ref="F318:G318"/>
    <mergeCell ref="H318:K318"/>
    <mergeCell ref="L318:N318"/>
    <mergeCell ref="O318:P318"/>
    <mergeCell ref="R318:S318"/>
    <mergeCell ref="T318:U318"/>
    <mergeCell ref="V318:W318"/>
    <mergeCell ref="C319:D319"/>
    <mergeCell ref="F319:G319"/>
    <mergeCell ref="H319:K319"/>
    <mergeCell ref="L319:N319"/>
    <mergeCell ref="O319:P319"/>
    <mergeCell ref="R319:S319"/>
    <mergeCell ref="T319:U319"/>
    <mergeCell ref="V319:W319"/>
    <mergeCell ref="C316:D316"/>
    <mergeCell ref="F316:G316"/>
    <mergeCell ref="H316:K316"/>
    <mergeCell ref="L316:N316"/>
    <mergeCell ref="O316:P316"/>
    <mergeCell ref="R316:S316"/>
    <mergeCell ref="T316:U316"/>
    <mergeCell ref="V316:W316"/>
    <mergeCell ref="C317:D317"/>
    <mergeCell ref="F317:G317"/>
    <mergeCell ref="H317:K317"/>
    <mergeCell ref="L317:N317"/>
    <mergeCell ref="O317:P317"/>
    <mergeCell ref="R317:S317"/>
    <mergeCell ref="T317:U317"/>
    <mergeCell ref="V317:W317"/>
    <mergeCell ref="C314:D314"/>
    <mergeCell ref="F314:G314"/>
    <mergeCell ref="H314:K314"/>
    <mergeCell ref="L314:N314"/>
    <mergeCell ref="O314:P314"/>
    <mergeCell ref="R314:S314"/>
    <mergeCell ref="T314:U314"/>
    <mergeCell ref="V314:W314"/>
    <mergeCell ref="C315:D315"/>
    <mergeCell ref="F315:G315"/>
    <mergeCell ref="H315:K315"/>
    <mergeCell ref="L315:N315"/>
    <mergeCell ref="O315:P315"/>
    <mergeCell ref="R315:S315"/>
    <mergeCell ref="T315:U315"/>
    <mergeCell ref="V315:W315"/>
    <mergeCell ref="C312:D312"/>
    <mergeCell ref="F312:G312"/>
    <mergeCell ref="H312:K312"/>
    <mergeCell ref="L312:N312"/>
    <mergeCell ref="O312:P312"/>
    <mergeCell ref="R312:S312"/>
    <mergeCell ref="T312:U312"/>
    <mergeCell ref="V312:W312"/>
    <mergeCell ref="C313:D313"/>
    <mergeCell ref="F313:G313"/>
    <mergeCell ref="H313:K313"/>
    <mergeCell ref="L313:N313"/>
    <mergeCell ref="O313:P313"/>
    <mergeCell ref="R313:S313"/>
    <mergeCell ref="T313:U313"/>
    <mergeCell ref="V313:W313"/>
    <mergeCell ref="C310:D310"/>
    <mergeCell ref="F310:G310"/>
    <mergeCell ref="H310:K310"/>
    <mergeCell ref="L310:N310"/>
    <mergeCell ref="O310:P310"/>
    <mergeCell ref="R310:S310"/>
    <mergeCell ref="T310:U310"/>
    <mergeCell ref="V310:W310"/>
    <mergeCell ref="C311:D311"/>
    <mergeCell ref="F311:G311"/>
    <mergeCell ref="H311:K311"/>
    <mergeCell ref="L311:N311"/>
    <mergeCell ref="O311:P311"/>
    <mergeCell ref="R311:S311"/>
    <mergeCell ref="T311:U311"/>
    <mergeCell ref="V311:W311"/>
    <mergeCell ref="C308:D308"/>
    <mergeCell ref="F308:G308"/>
    <mergeCell ref="H308:K308"/>
    <mergeCell ref="L308:N308"/>
    <mergeCell ref="O308:P308"/>
    <mergeCell ref="R308:S308"/>
    <mergeCell ref="T308:U308"/>
    <mergeCell ref="V308:W308"/>
    <mergeCell ref="C309:D309"/>
    <mergeCell ref="F309:G309"/>
    <mergeCell ref="H309:K309"/>
    <mergeCell ref="L309:N309"/>
    <mergeCell ref="O309:P309"/>
    <mergeCell ref="R309:S309"/>
    <mergeCell ref="T309:U309"/>
    <mergeCell ref="V309:W309"/>
    <mergeCell ref="C306:D306"/>
    <mergeCell ref="F306:G306"/>
    <mergeCell ref="H306:K306"/>
    <mergeCell ref="L306:N306"/>
    <mergeCell ref="O306:P306"/>
    <mergeCell ref="R306:S306"/>
    <mergeCell ref="T306:U306"/>
    <mergeCell ref="V306:W306"/>
    <mergeCell ref="C307:D307"/>
    <mergeCell ref="F307:G307"/>
    <mergeCell ref="H307:K307"/>
    <mergeCell ref="L307:N307"/>
    <mergeCell ref="O307:P307"/>
    <mergeCell ref="R307:S307"/>
    <mergeCell ref="T307:U307"/>
    <mergeCell ref="V307:W307"/>
    <mergeCell ref="C304:D304"/>
    <mergeCell ref="F304:G304"/>
    <mergeCell ref="H304:K304"/>
    <mergeCell ref="L304:N304"/>
    <mergeCell ref="O304:P304"/>
    <mergeCell ref="R304:S304"/>
    <mergeCell ref="T304:U304"/>
    <mergeCell ref="V304:W304"/>
    <mergeCell ref="C305:D305"/>
    <mergeCell ref="F305:G305"/>
    <mergeCell ref="H305:K305"/>
    <mergeCell ref="L305:N305"/>
    <mergeCell ref="O305:P305"/>
    <mergeCell ref="R305:S305"/>
    <mergeCell ref="T305:U305"/>
    <mergeCell ref="V305:W305"/>
    <mergeCell ref="C302:D302"/>
    <mergeCell ref="F302:G302"/>
    <mergeCell ref="H302:K302"/>
    <mergeCell ref="L302:N302"/>
    <mergeCell ref="O302:P302"/>
    <mergeCell ref="R302:S302"/>
    <mergeCell ref="T302:U302"/>
    <mergeCell ref="V302:W302"/>
    <mergeCell ref="C303:D303"/>
    <mergeCell ref="F303:G303"/>
    <mergeCell ref="H303:K303"/>
    <mergeCell ref="L303:N303"/>
    <mergeCell ref="O303:P303"/>
    <mergeCell ref="R303:S303"/>
    <mergeCell ref="T303:U303"/>
    <mergeCell ref="V303:W303"/>
    <mergeCell ref="C300:D300"/>
    <mergeCell ref="F300:G300"/>
    <mergeCell ref="H300:K300"/>
    <mergeCell ref="L300:N300"/>
    <mergeCell ref="O300:P300"/>
    <mergeCell ref="R300:S300"/>
    <mergeCell ref="T300:U300"/>
    <mergeCell ref="V300:W300"/>
    <mergeCell ref="C301:D301"/>
    <mergeCell ref="F301:G301"/>
    <mergeCell ref="H301:K301"/>
    <mergeCell ref="L301:N301"/>
    <mergeCell ref="O301:P301"/>
    <mergeCell ref="R301:S301"/>
    <mergeCell ref="T301:U301"/>
    <mergeCell ref="V301:W301"/>
    <mergeCell ref="C355:D355"/>
    <mergeCell ref="F355:G355"/>
    <mergeCell ref="H355:K355"/>
    <mergeCell ref="L355:N355"/>
    <mergeCell ref="O355:P355"/>
    <mergeCell ref="R355:S355"/>
    <mergeCell ref="T355:U355"/>
    <mergeCell ref="V355:W355"/>
    <mergeCell ref="C354:D354"/>
    <mergeCell ref="F354:G354"/>
    <mergeCell ref="H354:K354"/>
    <mergeCell ref="L354:N354"/>
    <mergeCell ref="O354:P354"/>
    <mergeCell ref="R354:S354"/>
    <mergeCell ref="T354:U354"/>
    <mergeCell ref="V354:W354"/>
    <mergeCell ref="C298:D298"/>
    <mergeCell ref="F298:G298"/>
    <mergeCell ref="H298:K298"/>
    <mergeCell ref="L298:N298"/>
    <mergeCell ref="O298:P298"/>
    <mergeCell ref="R298:S298"/>
    <mergeCell ref="T298:U298"/>
    <mergeCell ref="V298:W298"/>
    <mergeCell ref="C299:D299"/>
    <mergeCell ref="F299:G299"/>
    <mergeCell ref="H299:K299"/>
    <mergeCell ref="L299:N299"/>
    <mergeCell ref="O299:P299"/>
    <mergeCell ref="R299:S299"/>
    <mergeCell ref="T299:U299"/>
    <mergeCell ref="V299:W299"/>
    <mergeCell ref="C353:D353"/>
    <mergeCell ref="F353:G353"/>
    <mergeCell ref="H353:K353"/>
    <mergeCell ref="L353:N353"/>
    <mergeCell ref="O353:P353"/>
    <mergeCell ref="R353:S353"/>
    <mergeCell ref="T353:U353"/>
    <mergeCell ref="V353:W353"/>
    <mergeCell ref="C351:D351"/>
    <mergeCell ref="F351:G351"/>
    <mergeCell ref="H351:K351"/>
    <mergeCell ref="L351:N351"/>
    <mergeCell ref="O351:P351"/>
    <mergeCell ref="R351:S351"/>
    <mergeCell ref="T351:U351"/>
    <mergeCell ref="V351:W351"/>
    <mergeCell ref="C352:D352"/>
    <mergeCell ref="F352:G352"/>
    <mergeCell ref="H352:K352"/>
    <mergeCell ref="L352:N352"/>
    <mergeCell ref="O352:P352"/>
    <mergeCell ref="R352:S352"/>
    <mergeCell ref="T352:U352"/>
    <mergeCell ref="V352:W352"/>
    <mergeCell ref="C349:D349"/>
    <mergeCell ref="F349:G349"/>
    <mergeCell ref="H349:K349"/>
    <mergeCell ref="L349:N349"/>
    <mergeCell ref="O349:P349"/>
    <mergeCell ref="R349:S349"/>
    <mergeCell ref="T349:U349"/>
    <mergeCell ref="V349:W349"/>
    <mergeCell ref="C350:D350"/>
    <mergeCell ref="F350:G350"/>
    <mergeCell ref="H350:K350"/>
    <mergeCell ref="L350:N350"/>
    <mergeCell ref="O350:P350"/>
    <mergeCell ref="R350:S350"/>
    <mergeCell ref="T350:U350"/>
    <mergeCell ref="V350:W350"/>
    <mergeCell ref="C347:D347"/>
    <mergeCell ref="F347:G347"/>
    <mergeCell ref="H347:K347"/>
    <mergeCell ref="L347:N347"/>
    <mergeCell ref="O347:P347"/>
    <mergeCell ref="R347:S347"/>
    <mergeCell ref="T347:U347"/>
    <mergeCell ref="V347:W347"/>
    <mergeCell ref="C348:D348"/>
    <mergeCell ref="F348:G348"/>
    <mergeCell ref="H348:K348"/>
    <mergeCell ref="L348:N348"/>
    <mergeCell ref="O348:P348"/>
    <mergeCell ref="R348:S348"/>
    <mergeCell ref="T348:U348"/>
    <mergeCell ref="V348:W348"/>
    <mergeCell ref="C345:D345"/>
    <mergeCell ref="F345:G345"/>
    <mergeCell ref="H345:K345"/>
    <mergeCell ref="L345:N345"/>
    <mergeCell ref="O345:P345"/>
    <mergeCell ref="R345:S345"/>
    <mergeCell ref="T345:U345"/>
    <mergeCell ref="V345:W345"/>
    <mergeCell ref="C346:D346"/>
    <mergeCell ref="F346:G346"/>
    <mergeCell ref="H346:K346"/>
    <mergeCell ref="L346:N346"/>
    <mergeCell ref="O346:P346"/>
    <mergeCell ref="R346:S346"/>
    <mergeCell ref="T346:U346"/>
    <mergeCell ref="V346:W346"/>
    <mergeCell ref="C343:D343"/>
    <mergeCell ref="F343:G343"/>
    <mergeCell ref="H343:K343"/>
    <mergeCell ref="L343:N343"/>
    <mergeCell ref="O343:P343"/>
    <mergeCell ref="R343:S343"/>
    <mergeCell ref="T343:U343"/>
    <mergeCell ref="V343:W343"/>
    <mergeCell ref="C344:D344"/>
    <mergeCell ref="F344:G344"/>
    <mergeCell ref="H344:K344"/>
    <mergeCell ref="L344:N344"/>
    <mergeCell ref="O344:P344"/>
    <mergeCell ref="R344:S344"/>
    <mergeCell ref="T344:U344"/>
    <mergeCell ref="V344:W344"/>
    <mergeCell ref="C341:D341"/>
    <mergeCell ref="F341:G341"/>
    <mergeCell ref="H341:K341"/>
    <mergeCell ref="L341:N341"/>
    <mergeCell ref="O341:P341"/>
    <mergeCell ref="R341:S341"/>
    <mergeCell ref="T341:U341"/>
    <mergeCell ref="V341:W341"/>
    <mergeCell ref="C342:D342"/>
    <mergeCell ref="F342:G342"/>
    <mergeCell ref="H342:K342"/>
    <mergeCell ref="L342:N342"/>
    <mergeCell ref="O342:P342"/>
    <mergeCell ref="R342:S342"/>
    <mergeCell ref="T342:U342"/>
    <mergeCell ref="V342:W342"/>
    <mergeCell ref="C339:D339"/>
    <mergeCell ref="F339:G339"/>
    <mergeCell ref="H339:K339"/>
    <mergeCell ref="L339:N339"/>
    <mergeCell ref="O339:P339"/>
    <mergeCell ref="R339:S339"/>
    <mergeCell ref="T339:U339"/>
    <mergeCell ref="V339:W339"/>
    <mergeCell ref="C340:D340"/>
    <mergeCell ref="F340:G340"/>
    <mergeCell ref="H340:K340"/>
    <mergeCell ref="L340:N340"/>
    <mergeCell ref="O340:P340"/>
    <mergeCell ref="R340:S340"/>
    <mergeCell ref="T340:U340"/>
    <mergeCell ref="V340:W340"/>
    <mergeCell ref="C337:D337"/>
    <mergeCell ref="F337:G337"/>
    <mergeCell ref="H337:K337"/>
    <mergeCell ref="L337:N337"/>
    <mergeCell ref="O337:P337"/>
    <mergeCell ref="R337:S337"/>
    <mergeCell ref="T337:U337"/>
    <mergeCell ref="V337:W337"/>
    <mergeCell ref="C338:D338"/>
    <mergeCell ref="F338:G338"/>
    <mergeCell ref="H338:K338"/>
    <mergeCell ref="L338:N338"/>
    <mergeCell ref="O338:P338"/>
    <mergeCell ref="R338:S338"/>
    <mergeCell ref="T338:U338"/>
    <mergeCell ref="V338:W338"/>
    <mergeCell ref="C335:D335"/>
    <mergeCell ref="F335:G335"/>
    <mergeCell ref="H335:K335"/>
    <mergeCell ref="L335:N335"/>
    <mergeCell ref="O335:P335"/>
    <mergeCell ref="R335:S335"/>
    <mergeCell ref="T335:U335"/>
    <mergeCell ref="V335:W335"/>
    <mergeCell ref="C336:D336"/>
    <mergeCell ref="F336:G336"/>
    <mergeCell ref="H336:K336"/>
    <mergeCell ref="L336:N336"/>
    <mergeCell ref="O336:P336"/>
    <mergeCell ref="R336:S336"/>
    <mergeCell ref="T336:U336"/>
    <mergeCell ref="V336:W336"/>
    <mergeCell ref="C333:D333"/>
    <mergeCell ref="F333:G333"/>
    <mergeCell ref="H333:K333"/>
    <mergeCell ref="L333:N333"/>
    <mergeCell ref="O333:P333"/>
    <mergeCell ref="R333:S333"/>
    <mergeCell ref="T333:U333"/>
    <mergeCell ref="V333:W333"/>
    <mergeCell ref="C334:D334"/>
    <mergeCell ref="F334:G334"/>
    <mergeCell ref="H334:K334"/>
    <mergeCell ref="L334:N334"/>
    <mergeCell ref="O334:P334"/>
    <mergeCell ref="R334:S334"/>
    <mergeCell ref="T334:U334"/>
    <mergeCell ref="V334:W334"/>
    <mergeCell ref="C331:D331"/>
    <mergeCell ref="F331:G331"/>
    <mergeCell ref="H331:K331"/>
    <mergeCell ref="L331:N331"/>
    <mergeCell ref="O331:P331"/>
    <mergeCell ref="R331:S331"/>
    <mergeCell ref="T331:U331"/>
    <mergeCell ref="V331:W331"/>
    <mergeCell ref="C332:D332"/>
    <mergeCell ref="F332:G332"/>
    <mergeCell ref="H332:K332"/>
    <mergeCell ref="L332:N332"/>
    <mergeCell ref="O332:P332"/>
    <mergeCell ref="R332:S332"/>
    <mergeCell ref="T332:U332"/>
    <mergeCell ref="V332:W332"/>
    <mergeCell ref="C329:D329"/>
    <mergeCell ref="F329:G329"/>
    <mergeCell ref="H329:K329"/>
    <mergeCell ref="L329:N329"/>
    <mergeCell ref="O329:P329"/>
    <mergeCell ref="R329:S329"/>
    <mergeCell ref="T329:U329"/>
    <mergeCell ref="V329:W329"/>
    <mergeCell ref="C330:D330"/>
    <mergeCell ref="F330:G330"/>
    <mergeCell ref="H330:K330"/>
    <mergeCell ref="L330:N330"/>
    <mergeCell ref="O330:P330"/>
    <mergeCell ref="R330:S330"/>
    <mergeCell ref="T330:U330"/>
    <mergeCell ref="V330:W330"/>
    <mergeCell ref="C384:D384"/>
    <mergeCell ref="F384:G384"/>
    <mergeCell ref="H384:K384"/>
    <mergeCell ref="L384:N384"/>
    <mergeCell ref="O384:P384"/>
    <mergeCell ref="R384:S384"/>
    <mergeCell ref="T384:U384"/>
    <mergeCell ref="V384:W384"/>
    <mergeCell ref="C327:D327"/>
    <mergeCell ref="F327:G327"/>
    <mergeCell ref="H327:K327"/>
    <mergeCell ref="L327:N327"/>
    <mergeCell ref="O327:P327"/>
    <mergeCell ref="R327:S327"/>
    <mergeCell ref="T327:U327"/>
    <mergeCell ref="V327:W327"/>
    <mergeCell ref="C328:D328"/>
    <mergeCell ref="F328:G328"/>
    <mergeCell ref="H328:K328"/>
    <mergeCell ref="L328:N328"/>
    <mergeCell ref="O328:P328"/>
    <mergeCell ref="R328:S328"/>
    <mergeCell ref="T328:U328"/>
    <mergeCell ref="V328:W328"/>
    <mergeCell ref="C382:D382"/>
    <mergeCell ref="F382:G382"/>
    <mergeCell ref="H382:K382"/>
    <mergeCell ref="L382:N382"/>
    <mergeCell ref="O382:P382"/>
    <mergeCell ref="R382:S382"/>
    <mergeCell ref="T382:U382"/>
    <mergeCell ref="V382:W382"/>
    <mergeCell ref="C383:D383"/>
    <mergeCell ref="F383:G383"/>
    <mergeCell ref="H383:K383"/>
    <mergeCell ref="L383:N383"/>
    <mergeCell ref="O383:P383"/>
    <mergeCell ref="R383:S383"/>
    <mergeCell ref="T383:U383"/>
    <mergeCell ref="V383:W383"/>
    <mergeCell ref="C380:D380"/>
    <mergeCell ref="F380:G380"/>
    <mergeCell ref="H380:K380"/>
    <mergeCell ref="L380:N380"/>
    <mergeCell ref="O380:P380"/>
    <mergeCell ref="R380:S380"/>
    <mergeCell ref="T380:U380"/>
    <mergeCell ref="V380:W380"/>
    <mergeCell ref="C381:D381"/>
    <mergeCell ref="F381:G381"/>
    <mergeCell ref="H381:K381"/>
    <mergeCell ref="L381:N381"/>
    <mergeCell ref="O381:P381"/>
    <mergeCell ref="R381:S381"/>
    <mergeCell ref="T381:U381"/>
    <mergeCell ref="V381:W381"/>
    <mergeCell ref="C378:D378"/>
    <mergeCell ref="F378:G378"/>
    <mergeCell ref="H378:K378"/>
    <mergeCell ref="L378:N378"/>
    <mergeCell ref="O378:P378"/>
    <mergeCell ref="R378:S378"/>
    <mergeCell ref="T378:U378"/>
    <mergeCell ref="V378:W378"/>
    <mergeCell ref="C379:D379"/>
    <mergeCell ref="F379:G379"/>
    <mergeCell ref="H379:K379"/>
    <mergeCell ref="L379:N379"/>
    <mergeCell ref="O379:P379"/>
    <mergeCell ref="R379:S379"/>
    <mergeCell ref="T379:U379"/>
    <mergeCell ref="V379:W379"/>
    <mergeCell ref="C376:D376"/>
    <mergeCell ref="F376:G376"/>
    <mergeCell ref="H376:K376"/>
    <mergeCell ref="L376:N376"/>
    <mergeCell ref="O376:P376"/>
    <mergeCell ref="R376:S376"/>
    <mergeCell ref="T376:U376"/>
    <mergeCell ref="V376:W376"/>
    <mergeCell ref="C377:D377"/>
    <mergeCell ref="F377:G377"/>
    <mergeCell ref="H377:K377"/>
    <mergeCell ref="L377:N377"/>
    <mergeCell ref="O377:P377"/>
    <mergeCell ref="R377:S377"/>
    <mergeCell ref="T377:U377"/>
    <mergeCell ref="V377:W377"/>
    <mergeCell ref="C374:D374"/>
    <mergeCell ref="F374:G374"/>
    <mergeCell ref="H374:K374"/>
    <mergeCell ref="L374:N374"/>
    <mergeCell ref="O374:P374"/>
    <mergeCell ref="R374:S374"/>
    <mergeCell ref="T374:U374"/>
    <mergeCell ref="V374:W374"/>
    <mergeCell ref="C375:D375"/>
    <mergeCell ref="F375:G375"/>
    <mergeCell ref="H375:K375"/>
    <mergeCell ref="L375:N375"/>
    <mergeCell ref="O375:P375"/>
    <mergeCell ref="R375:S375"/>
    <mergeCell ref="T375:U375"/>
    <mergeCell ref="V375:W375"/>
    <mergeCell ref="C372:D372"/>
    <mergeCell ref="F372:G372"/>
    <mergeCell ref="H372:K372"/>
    <mergeCell ref="L372:N372"/>
    <mergeCell ref="O372:P372"/>
    <mergeCell ref="R372:S372"/>
    <mergeCell ref="T372:U372"/>
    <mergeCell ref="V372:W372"/>
    <mergeCell ref="C373:D373"/>
    <mergeCell ref="F373:G373"/>
    <mergeCell ref="H373:K373"/>
    <mergeCell ref="L373:N373"/>
    <mergeCell ref="O373:P373"/>
    <mergeCell ref="R373:S373"/>
    <mergeCell ref="T373:U373"/>
    <mergeCell ref="V373:W373"/>
    <mergeCell ref="C370:D370"/>
    <mergeCell ref="F370:G370"/>
    <mergeCell ref="H370:K370"/>
    <mergeCell ref="L370:N370"/>
    <mergeCell ref="O370:P370"/>
    <mergeCell ref="R370:S370"/>
    <mergeCell ref="T370:U370"/>
    <mergeCell ref="V370:W370"/>
    <mergeCell ref="C371:D371"/>
    <mergeCell ref="F371:G371"/>
    <mergeCell ref="H371:K371"/>
    <mergeCell ref="L371:N371"/>
    <mergeCell ref="O371:P371"/>
    <mergeCell ref="R371:S371"/>
    <mergeCell ref="T371:U371"/>
    <mergeCell ref="V371:W371"/>
    <mergeCell ref="C368:D368"/>
    <mergeCell ref="F368:G368"/>
    <mergeCell ref="H368:K368"/>
    <mergeCell ref="L368:N368"/>
    <mergeCell ref="O368:P368"/>
    <mergeCell ref="R368:S368"/>
    <mergeCell ref="T368:U368"/>
    <mergeCell ref="V368:W368"/>
    <mergeCell ref="C369:D369"/>
    <mergeCell ref="F369:G369"/>
    <mergeCell ref="H369:K369"/>
    <mergeCell ref="L369:N369"/>
    <mergeCell ref="O369:P369"/>
    <mergeCell ref="R369:S369"/>
    <mergeCell ref="T369:U369"/>
    <mergeCell ref="V369:W369"/>
    <mergeCell ref="C366:D366"/>
    <mergeCell ref="F366:G366"/>
    <mergeCell ref="H366:K366"/>
    <mergeCell ref="L366:N366"/>
    <mergeCell ref="O366:P366"/>
    <mergeCell ref="R366:S366"/>
    <mergeCell ref="T366:U366"/>
    <mergeCell ref="V366:W366"/>
    <mergeCell ref="C367:D367"/>
    <mergeCell ref="F367:G367"/>
    <mergeCell ref="H367:K367"/>
    <mergeCell ref="L367:N367"/>
    <mergeCell ref="O367:P367"/>
    <mergeCell ref="R367:S367"/>
    <mergeCell ref="T367:U367"/>
    <mergeCell ref="V367:W367"/>
    <mergeCell ref="C364:D364"/>
    <mergeCell ref="F364:G364"/>
    <mergeCell ref="H364:K364"/>
    <mergeCell ref="L364:N364"/>
    <mergeCell ref="O364:P364"/>
    <mergeCell ref="R364:S364"/>
    <mergeCell ref="T364:U364"/>
    <mergeCell ref="V364:W364"/>
    <mergeCell ref="C365:D365"/>
    <mergeCell ref="F365:G365"/>
    <mergeCell ref="H365:K365"/>
    <mergeCell ref="L365:N365"/>
    <mergeCell ref="O365:P365"/>
    <mergeCell ref="R365:S365"/>
    <mergeCell ref="T365:U365"/>
    <mergeCell ref="V365:W365"/>
    <mergeCell ref="C362:D362"/>
    <mergeCell ref="F362:G362"/>
    <mergeCell ref="H362:K362"/>
    <mergeCell ref="L362:N362"/>
    <mergeCell ref="O362:P362"/>
    <mergeCell ref="R362:S362"/>
    <mergeCell ref="T362:U362"/>
    <mergeCell ref="V362:W362"/>
    <mergeCell ref="C363:D363"/>
    <mergeCell ref="F363:G363"/>
    <mergeCell ref="H363:K363"/>
    <mergeCell ref="L363:N363"/>
    <mergeCell ref="O363:P363"/>
    <mergeCell ref="R363:S363"/>
    <mergeCell ref="T363:U363"/>
    <mergeCell ref="V363:W363"/>
    <mergeCell ref="C360:D360"/>
    <mergeCell ref="F360:G360"/>
    <mergeCell ref="H360:K360"/>
    <mergeCell ref="L360:N360"/>
    <mergeCell ref="O360:P360"/>
    <mergeCell ref="R360:S360"/>
    <mergeCell ref="T360:U360"/>
    <mergeCell ref="V360:W360"/>
    <mergeCell ref="C361:D361"/>
    <mergeCell ref="F361:G361"/>
    <mergeCell ref="H361:K361"/>
    <mergeCell ref="L361:N361"/>
    <mergeCell ref="O361:P361"/>
    <mergeCell ref="R361:S361"/>
    <mergeCell ref="T361:U361"/>
    <mergeCell ref="V361:W361"/>
    <mergeCell ref="C358:D358"/>
    <mergeCell ref="F358:G358"/>
    <mergeCell ref="H358:K358"/>
    <mergeCell ref="L358:N358"/>
    <mergeCell ref="O358:P358"/>
    <mergeCell ref="R358:S358"/>
    <mergeCell ref="T358:U358"/>
    <mergeCell ref="V358:W358"/>
    <mergeCell ref="C359:D359"/>
    <mergeCell ref="F359:G359"/>
    <mergeCell ref="H359:K359"/>
    <mergeCell ref="L359:N359"/>
    <mergeCell ref="O359:P359"/>
    <mergeCell ref="R359:S359"/>
    <mergeCell ref="T359:U359"/>
    <mergeCell ref="V359:W359"/>
    <mergeCell ref="C413:D413"/>
    <mergeCell ref="F413:G413"/>
    <mergeCell ref="H413:K413"/>
    <mergeCell ref="L413:N413"/>
    <mergeCell ref="O413:P413"/>
    <mergeCell ref="R413:S413"/>
    <mergeCell ref="T413:U413"/>
    <mergeCell ref="V413:W413"/>
    <mergeCell ref="C412:D412"/>
    <mergeCell ref="F412:G412"/>
    <mergeCell ref="H412:K412"/>
    <mergeCell ref="L412:N412"/>
    <mergeCell ref="O412:P412"/>
    <mergeCell ref="R412:S412"/>
    <mergeCell ref="T412:U412"/>
    <mergeCell ref="V412:W412"/>
    <mergeCell ref="C356:D356"/>
    <mergeCell ref="F356:G356"/>
    <mergeCell ref="H356:K356"/>
    <mergeCell ref="L356:N356"/>
    <mergeCell ref="O356:P356"/>
    <mergeCell ref="R356:S356"/>
    <mergeCell ref="T356:U356"/>
    <mergeCell ref="V356:W356"/>
    <mergeCell ref="C357:D357"/>
    <mergeCell ref="F357:G357"/>
    <mergeCell ref="H357:K357"/>
    <mergeCell ref="L357:N357"/>
    <mergeCell ref="O357:P357"/>
    <mergeCell ref="R357:S357"/>
    <mergeCell ref="T357:U357"/>
    <mergeCell ref="V357:W357"/>
    <mergeCell ref="C411:D411"/>
    <mergeCell ref="F411:G411"/>
    <mergeCell ref="H411:K411"/>
    <mergeCell ref="L411:N411"/>
    <mergeCell ref="O411:P411"/>
    <mergeCell ref="R411:S411"/>
    <mergeCell ref="T411:U411"/>
    <mergeCell ref="V411:W411"/>
    <mergeCell ref="C409:D409"/>
    <mergeCell ref="F409:G409"/>
    <mergeCell ref="H409:K409"/>
    <mergeCell ref="L409:N409"/>
    <mergeCell ref="O409:P409"/>
    <mergeCell ref="R409:S409"/>
    <mergeCell ref="T409:U409"/>
    <mergeCell ref="V409:W409"/>
    <mergeCell ref="C410:D410"/>
    <mergeCell ref="F410:G410"/>
    <mergeCell ref="H410:K410"/>
    <mergeCell ref="L410:N410"/>
    <mergeCell ref="O410:P410"/>
    <mergeCell ref="R410:S410"/>
    <mergeCell ref="T410:U410"/>
    <mergeCell ref="V410:W410"/>
    <mergeCell ref="C407:D407"/>
    <mergeCell ref="F407:G407"/>
    <mergeCell ref="H407:K407"/>
    <mergeCell ref="L407:N407"/>
    <mergeCell ref="O407:P407"/>
    <mergeCell ref="R407:S407"/>
    <mergeCell ref="T407:U407"/>
    <mergeCell ref="V407:W407"/>
    <mergeCell ref="C408:D408"/>
    <mergeCell ref="F408:G408"/>
    <mergeCell ref="H408:K408"/>
    <mergeCell ref="L408:N408"/>
    <mergeCell ref="O408:P408"/>
    <mergeCell ref="R408:S408"/>
    <mergeCell ref="T408:U408"/>
    <mergeCell ref="V408:W408"/>
    <mergeCell ref="C405:D405"/>
    <mergeCell ref="F405:G405"/>
    <mergeCell ref="H405:K405"/>
    <mergeCell ref="L405:N405"/>
    <mergeCell ref="O405:P405"/>
    <mergeCell ref="R405:S405"/>
    <mergeCell ref="T405:U405"/>
    <mergeCell ref="V405:W405"/>
    <mergeCell ref="C406:D406"/>
    <mergeCell ref="F406:G406"/>
    <mergeCell ref="H406:K406"/>
    <mergeCell ref="L406:N406"/>
    <mergeCell ref="O406:P406"/>
    <mergeCell ref="R406:S406"/>
    <mergeCell ref="T406:U406"/>
    <mergeCell ref="V406:W406"/>
    <mergeCell ref="C403:D403"/>
    <mergeCell ref="F403:G403"/>
    <mergeCell ref="H403:K403"/>
    <mergeCell ref="L403:N403"/>
    <mergeCell ref="O403:P403"/>
    <mergeCell ref="R403:S403"/>
    <mergeCell ref="T403:U403"/>
    <mergeCell ref="V403:W403"/>
    <mergeCell ref="C404:D404"/>
    <mergeCell ref="F404:G404"/>
    <mergeCell ref="H404:K404"/>
    <mergeCell ref="L404:N404"/>
    <mergeCell ref="O404:P404"/>
    <mergeCell ref="R404:S404"/>
    <mergeCell ref="T404:U404"/>
    <mergeCell ref="V404:W404"/>
    <mergeCell ref="C401:D401"/>
    <mergeCell ref="F401:G401"/>
    <mergeCell ref="H401:K401"/>
    <mergeCell ref="L401:N401"/>
    <mergeCell ref="O401:P401"/>
    <mergeCell ref="R401:S401"/>
    <mergeCell ref="T401:U401"/>
    <mergeCell ref="V401:W401"/>
    <mergeCell ref="C402:D402"/>
    <mergeCell ref="F402:G402"/>
    <mergeCell ref="H402:K402"/>
    <mergeCell ref="L402:N402"/>
    <mergeCell ref="O402:P402"/>
    <mergeCell ref="R402:S402"/>
    <mergeCell ref="T402:U402"/>
    <mergeCell ref="V402:W402"/>
    <mergeCell ref="C399:D399"/>
    <mergeCell ref="F399:G399"/>
    <mergeCell ref="H399:K399"/>
    <mergeCell ref="L399:N399"/>
    <mergeCell ref="O399:P399"/>
    <mergeCell ref="R399:S399"/>
    <mergeCell ref="T399:U399"/>
    <mergeCell ref="V399:W399"/>
    <mergeCell ref="C400:D400"/>
    <mergeCell ref="F400:G400"/>
    <mergeCell ref="H400:K400"/>
    <mergeCell ref="L400:N400"/>
    <mergeCell ref="O400:P400"/>
    <mergeCell ref="R400:S400"/>
    <mergeCell ref="T400:U400"/>
    <mergeCell ref="V400:W400"/>
    <mergeCell ref="C397:D397"/>
    <mergeCell ref="F397:G397"/>
    <mergeCell ref="H397:K397"/>
    <mergeCell ref="L397:N397"/>
    <mergeCell ref="O397:P397"/>
    <mergeCell ref="R397:S397"/>
    <mergeCell ref="T397:U397"/>
    <mergeCell ref="V397:W397"/>
    <mergeCell ref="C398:D398"/>
    <mergeCell ref="F398:G398"/>
    <mergeCell ref="H398:K398"/>
    <mergeCell ref="L398:N398"/>
    <mergeCell ref="O398:P398"/>
    <mergeCell ref="R398:S398"/>
    <mergeCell ref="T398:U398"/>
    <mergeCell ref="V398:W398"/>
    <mergeCell ref="C395:D395"/>
    <mergeCell ref="F395:G395"/>
    <mergeCell ref="H395:K395"/>
    <mergeCell ref="L395:N395"/>
    <mergeCell ref="O395:P395"/>
    <mergeCell ref="R395:S395"/>
    <mergeCell ref="T395:U395"/>
    <mergeCell ref="V395:W395"/>
    <mergeCell ref="C396:D396"/>
    <mergeCell ref="F396:G396"/>
    <mergeCell ref="H396:K396"/>
    <mergeCell ref="L396:N396"/>
    <mergeCell ref="O396:P396"/>
    <mergeCell ref="R396:S396"/>
    <mergeCell ref="T396:U396"/>
    <mergeCell ref="V396:W396"/>
    <mergeCell ref="C393:D393"/>
    <mergeCell ref="F393:G393"/>
    <mergeCell ref="H393:K393"/>
    <mergeCell ref="L393:N393"/>
    <mergeCell ref="O393:P393"/>
    <mergeCell ref="R393:S393"/>
    <mergeCell ref="T393:U393"/>
    <mergeCell ref="V393:W393"/>
    <mergeCell ref="C394:D394"/>
    <mergeCell ref="F394:G394"/>
    <mergeCell ref="H394:K394"/>
    <mergeCell ref="L394:N394"/>
    <mergeCell ref="O394:P394"/>
    <mergeCell ref="R394:S394"/>
    <mergeCell ref="T394:U394"/>
    <mergeCell ref="V394:W394"/>
    <mergeCell ref="C391:D391"/>
    <mergeCell ref="F391:G391"/>
    <mergeCell ref="H391:K391"/>
    <mergeCell ref="L391:N391"/>
    <mergeCell ref="O391:P391"/>
    <mergeCell ref="R391:S391"/>
    <mergeCell ref="T391:U391"/>
    <mergeCell ref="V391:W391"/>
    <mergeCell ref="C392:D392"/>
    <mergeCell ref="F392:G392"/>
    <mergeCell ref="H392:K392"/>
    <mergeCell ref="L392:N392"/>
    <mergeCell ref="O392:P392"/>
    <mergeCell ref="R392:S392"/>
    <mergeCell ref="T392:U392"/>
    <mergeCell ref="V392:W392"/>
    <mergeCell ref="C389:D389"/>
    <mergeCell ref="F389:G389"/>
    <mergeCell ref="H389:K389"/>
    <mergeCell ref="L389:N389"/>
    <mergeCell ref="O389:P389"/>
    <mergeCell ref="R389:S389"/>
    <mergeCell ref="T389:U389"/>
    <mergeCell ref="V389:W389"/>
    <mergeCell ref="C390:D390"/>
    <mergeCell ref="F390:G390"/>
    <mergeCell ref="H390:K390"/>
    <mergeCell ref="L390:N390"/>
    <mergeCell ref="O390:P390"/>
    <mergeCell ref="R390:S390"/>
    <mergeCell ref="T390:U390"/>
    <mergeCell ref="V390:W390"/>
    <mergeCell ref="C387:D387"/>
    <mergeCell ref="F387:G387"/>
    <mergeCell ref="H387:K387"/>
    <mergeCell ref="L387:N387"/>
    <mergeCell ref="O387:P387"/>
    <mergeCell ref="R387:S387"/>
    <mergeCell ref="T387:U387"/>
    <mergeCell ref="V387:W387"/>
    <mergeCell ref="C388:D388"/>
    <mergeCell ref="F388:G388"/>
    <mergeCell ref="H388:K388"/>
    <mergeCell ref="L388:N388"/>
    <mergeCell ref="O388:P388"/>
    <mergeCell ref="R388:S388"/>
    <mergeCell ref="T388:U388"/>
    <mergeCell ref="V388:W388"/>
    <mergeCell ref="C442:D442"/>
    <mergeCell ref="F442:G442"/>
    <mergeCell ref="H442:K442"/>
    <mergeCell ref="L442:N442"/>
    <mergeCell ref="O442:P442"/>
    <mergeCell ref="R442:S442"/>
    <mergeCell ref="T442:U442"/>
    <mergeCell ref="V442:W442"/>
    <mergeCell ref="C385:D385"/>
    <mergeCell ref="F385:G385"/>
    <mergeCell ref="H385:K385"/>
    <mergeCell ref="L385:N385"/>
    <mergeCell ref="O385:P385"/>
    <mergeCell ref="R385:S385"/>
    <mergeCell ref="T385:U385"/>
    <mergeCell ref="V385:W385"/>
    <mergeCell ref="C386:D386"/>
    <mergeCell ref="F386:G386"/>
    <mergeCell ref="H386:K386"/>
    <mergeCell ref="L386:N386"/>
    <mergeCell ref="O386:P386"/>
    <mergeCell ref="R386:S386"/>
    <mergeCell ref="T386:U386"/>
    <mergeCell ref="V386:W386"/>
    <mergeCell ref="C440:D440"/>
    <mergeCell ref="F440:G440"/>
    <mergeCell ref="H440:K440"/>
    <mergeCell ref="L440:N440"/>
    <mergeCell ref="O440:P440"/>
    <mergeCell ref="R440:S440"/>
    <mergeCell ref="T440:U440"/>
    <mergeCell ref="V440:W440"/>
    <mergeCell ref="C441:D441"/>
    <mergeCell ref="F441:G441"/>
    <mergeCell ref="H441:K441"/>
    <mergeCell ref="L441:N441"/>
    <mergeCell ref="O441:P441"/>
    <mergeCell ref="R441:S441"/>
    <mergeCell ref="T441:U441"/>
    <mergeCell ref="V441:W441"/>
    <mergeCell ref="C438:D438"/>
    <mergeCell ref="F438:G438"/>
    <mergeCell ref="H438:K438"/>
    <mergeCell ref="L438:N438"/>
    <mergeCell ref="O438:P438"/>
    <mergeCell ref="R438:S438"/>
    <mergeCell ref="T438:U438"/>
    <mergeCell ref="V438:W438"/>
    <mergeCell ref="C439:D439"/>
    <mergeCell ref="F439:G439"/>
    <mergeCell ref="H439:K439"/>
    <mergeCell ref="L439:N439"/>
    <mergeCell ref="O439:P439"/>
    <mergeCell ref="R439:S439"/>
    <mergeCell ref="T439:U439"/>
    <mergeCell ref="V439:W439"/>
    <mergeCell ref="C436:D436"/>
    <mergeCell ref="F436:G436"/>
    <mergeCell ref="H436:K436"/>
    <mergeCell ref="L436:N436"/>
    <mergeCell ref="O436:P436"/>
    <mergeCell ref="R436:S436"/>
    <mergeCell ref="T436:U436"/>
    <mergeCell ref="V436:W436"/>
    <mergeCell ref="C437:D437"/>
    <mergeCell ref="F437:G437"/>
    <mergeCell ref="H437:K437"/>
    <mergeCell ref="L437:N437"/>
    <mergeCell ref="O437:P437"/>
    <mergeCell ref="R437:S437"/>
    <mergeCell ref="T437:U437"/>
    <mergeCell ref="V437:W437"/>
    <mergeCell ref="C434:D434"/>
    <mergeCell ref="F434:G434"/>
    <mergeCell ref="H434:K434"/>
    <mergeCell ref="L434:N434"/>
    <mergeCell ref="O434:P434"/>
    <mergeCell ref="R434:S434"/>
    <mergeCell ref="T434:U434"/>
    <mergeCell ref="V434:W434"/>
    <mergeCell ref="C435:D435"/>
    <mergeCell ref="F435:G435"/>
    <mergeCell ref="H435:K435"/>
    <mergeCell ref="L435:N435"/>
    <mergeCell ref="O435:P435"/>
    <mergeCell ref="R435:S435"/>
    <mergeCell ref="T435:U435"/>
    <mergeCell ref="V435:W435"/>
    <mergeCell ref="C432:D432"/>
    <mergeCell ref="F432:G432"/>
    <mergeCell ref="H432:K432"/>
    <mergeCell ref="L432:N432"/>
    <mergeCell ref="O432:P432"/>
    <mergeCell ref="R432:S432"/>
    <mergeCell ref="T432:U432"/>
    <mergeCell ref="V432:W432"/>
    <mergeCell ref="C433:D433"/>
    <mergeCell ref="F433:G433"/>
    <mergeCell ref="H433:K433"/>
    <mergeCell ref="L433:N433"/>
    <mergeCell ref="O433:P433"/>
    <mergeCell ref="R433:S433"/>
    <mergeCell ref="T433:U433"/>
    <mergeCell ref="V433:W433"/>
    <mergeCell ref="C430:D430"/>
    <mergeCell ref="F430:G430"/>
    <mergeCell ref="H430:K430"/>
    <mergeCell ref="L430:N430"/>
    <mergeCell ref="O430:P430"/>
    <mergeCell ref="R430:S430"/>
    <mergeCell ref="T430:U430"/>
    <mergeCell ref="V430:W430"/>
    <mergeCell ref="C431:D431"/>
    <mergeCell ref="F431:G431"/>
    <mergeCell ref="H431:K431"/>
    <mergeCell ref="L431:N431"/>
    <mergeCell ref="O431:P431"/>
    <mergeCell ref="R431:S431"/>
    <mergeCell ref="T431:U431"/>
    <mergeCell ref="V431:W431"/>
    <mergeCell ref="C428:D428"/>
    <mergeCell ref="F428:G428"/>
    <mergeCell ref="H428:K428"/>
    <mergeCell ref="L428:N428"/>
    <mergeCell ref="O428:P428"/>
    <mergeCell ref="R428:S428"/>
    <mergeCell ref="T428:U428"/>
    <mergeCell ref="V428:W428"/>
    <mergeCell ref="C429:D429"/>
    <mergeCell ref="F429:G429"/>
    <mergeCell ref="H429:K429"/>
    <mergeCell ref="L429:N429"/>
    <mergeCell ref="O429:P429"/>
    <mergeCell ref="R429:S429"/>
    <mergeCell ref="T429:U429"/>
    <mergeCell ref="V429:W429"/>
    <mergeCell ref="C426:D426"/>
    <mergeCell ref="F426:G426"/>
    <mergeCell ref="H426:K426"/>
    <mergeCell ref="L426:N426"/>
    <mergeCell ref="O426:P426"/>
    <mergeCell ref="R426:S426"/>
    <mergeCell ref="T426:U426"/>
    <mergeCell ref="V426:W426"/>
    <mergeCell ref="C427:D427"/>
    <mergeCell ref="F427:G427"/>
    <mergeCell ref="H427:K427"/>
    <mergeCell ref="L427:N427"/>
    <mergeCell ref="O427:P427"/>
    <mergeCell ref="R427:S427"/>
    <mergeCell ref="T427:U427"/>
    <mergeCell ref="V427:W427"/>
    <mergeCell ref="C425:D425"/>
    <mergeCell ref="F425:G425"/>
    <mergeCell ref="H425:K425"/>
    <mergeCell ref="L425:N425"/>
    <mergeCell ref="O425:P425"/>
    <mergeCell ref="R425:S425"/>
    <mergeCell ref="T425:U425"/>
    <mergeCell ref="V425:W425"/>
    <mergeCell ref="C422:D422"/>
    <mergeCell ref="F422:G422"/>
    <mergeCell ref="H422:K422"/>
    <mergeCell ref="L422:N422"/>
    <mergeCell ref="O422:P422"/>
    <mergeCell ref="R422:S422"/>
    <mergeCell ref="T422:U422"/>
    <mergeCell ref="V422:W422"/>
    <mergeCell ref="C423:D423"/>
    <mergeCell ref="F423:G423"/>
    <mergeCell ref="H423:K423"/>
    <mergeCell ref="L423:N423"/>
    <mergeCell ref="O423:P423"/>
    <mergeCell ref="R423:S423"/>
    <mergeCell ref="T423:U423"/>
    <mergeCell ref="V423:W423"/>
    <mergeCell ref="T418:U418"/>
    <mergeCell ref="V418:W418"/>
    <mergeCell ref="C419:D419"/>
    <mergeCell ref="F419:G419"/>
    <mergeCell ref="H419:K419"/>
    <mergeCell ref="L419:N419"/>
    <mergeCell ref="O419:P419"/>
    <mergeCell ref="R419:S419"/>
    <mergeCell ref="T419:U419"/>
    <mergeCell ref="V419:W419"/>
    <mergeCell ref="C424:D424"/>
    <mergeCell ref="F424:G424"/>
    <mergeCell ref="H424:K424"/>
    <mergeCell ref="L424:N424"/>
    <mergeCell ref="O424:P424"/>
    <mergeCell ref="R424:S424"/>
    <mergeCell ref="T424:U424"/>
    <mergeCell ref="V424:W424"/>
    <mergeCell ref="C529:D529"/>
    <mergeCell ref="F529:G529"/>
    <mergeCell ref="H529:K529"/>
    <mergeCell ref="L529:N529"/>
    <mergeCell ref="O529:P529"/>
    <mergeCell ref="R529:S529"/>
    <mergeCell ref="T529:U529"/>
    <mergeCell ref="V529:W529"/>
    <mergeCell ref="C528:D528"/>
    <mergeCell ref="F528:G528"/>
    <mergeCell ref="H528:K528"/>
    <mergeCell ref="L528:N528"/>
    <mergeCell ref="O528:P528"/>
    <mergeCell ref="R528:S528"/>
    <mergeCell ref="T528:U528"/>
    <mergeCell ref="V528:W528"/>
    <mergeCell ref="C420:D420"/>
    <mergeCell ref="F420:G420"/>
    <mergeCell ref="H420:K420"/>
    <mergeCell ref="L420:N420"/>
    <mergeCell ref="O420:P420"/>
    <mergeCell ref="R420:S420"/>
    <mergeCell ref="T420:U420"/>
    <mergeCell ref="V420:W420"/>
    <mergeCell ref="C421:D421"/>
    <mergeCell ref="F421:G421"/>
    <mergeCell ref="H421:K421"/>
    <mergeCell ref="L421:N421"/>
    <mergeCell ref="O421:P421"/>
    <mergeCell ref="R421:S421"/>
    <mergeCell ref="T421:U421"/>
    <mergeCell ref="V421:W421"/>
    <mergeCell ref="C527:D527"/>
    <mergeCell ref="F527:G527"/>
    <mergeCell ref="H527:K527"/>
    <mergeCell ref="L527:N527"/>
    <mergeCell ref="O527:P527"/>
    <mergeCell ref="R527:S527"/>
    <mergeCell ref="T527:U527"/>
    <mergeCell ref="V527:W527"/>
    <mergeCell ref="C525:D525"/>
    <mergeCell ref="F525:G525"/>
    <mergeCell ref="H525:K525"/>
    <mergeCell ref="L525:N525"/>
    <mergeCell ref="O525:P525"/>
    <mergeCell ref="R525:S525"/>
    <mergeCell ref="T525:U525"/>
    <mergeCell ref="V525:W525"/>
    <mergeCell ref="C416:D416"/>
    <mergeCell ref="F416:G416"/>
    <mergeCell ref="H416:K416"/>
    <mergeCell ref="L416:N416"/>
    <mergeCell ref="O416:P416"/>
    <mergeCell ref="R416:S416"/>
    <mergeCell ref="T416:U416"/>
    <mergeCell ref="V416:W416"/>
    <mergeCell ref="C417:D417"/>
    <mergeCell ref="F417:G417"/>
    <mergeCell ref="H417:K417"/>
    <mergeCell ref="L417:N417"/>
    <mergeCell ref="O417:P417"/>
    <mergeCell ref="R417:S417"/>
    <mergeCell ref="T417:U417"/>
    <mergeCell ref="V417:W417"/>
    <mergeCell ref="C526:D526"/>
    <mergeCell ref="F526:G526"/>
    <mergeCell ref="H526:K526"/>
    <mergeCell ref="L526:N526"/>
    <mergeCell ref="O526:P526"/>
    <mergeCell ref="R526:S526"/>
    <mergeCell ref="T526:U526"/>
    <mergeCell ref="V526:W526"/>
    <mergeCell ref="C523:D523"/>
    <mergeCell ref="F523:G523"/>
    <mergeCell ref="H523:K523"/>
    <mergeCell ref="L523:N523"/>
    <mergeCell ref="O523:P523"/>
    <mergeCell ref="R523:S523"/>
    <mergeCell ref="T523:U523"/>
    <mergeCell ref="V523:W523"/>
    <mergeCell ref="C524:D524"/>
    <mergeCell ref="F524:G524"/>
    <mergeCell ref="H524:K524"/>
    <mergeCell ref="L524:N524"/>
    <mergeCell ref="O524:P524"/>
    <mergeCell ref="R524:S524"/>
    <mergeCell ref="T524:U524"/>
    <mergeCell ref="V524:W524"/>
    <mergeCell ref="C521:D521"/>
    <mergeCell ref="F521:G521"/>
    <mergeCell ref="H521:K521"/>
    <mergeCell ref="L521:N521"/>
    <mergeCell ref="O521:P521"/>
    <mergeCell ref="R521:S521"/>
    <mergeCell ref="T521:U521"/>
    <mergeCell ref="V521:W521"/>
    <mergeCell ref="C522:D522"/>
    <mergeCell ref="F522:G522"/>
    <mergeCell ref="H522:K522"/>
    <mergeCell ref="L522:N522"/>
    <mergeCell ref="O522:P522"/>
    <mergeCell ref="R522:S522"/>
    <mergeCell ref="T522:U522"/>
    <mergeCell ref="V522:W522"/>
    <mergeCell ref="C519:D519"/>
    <mergeCell ref="F519:G519"/>
    <mergeCell ref="H519:K519"/>
    <mergeCell ref="L519:N519"/>
    <mergeCell ref="O519:P519"/>
    <mergeCell ref="R519:S519"/>
    <mergeCell ref="T519:U519"/>
    <mergeCell ref="V519:W519"/>
    <mergeCell ref="C520:D520"/>
    <mergeCell ref="F520:G520"/>
    <mergeCell ref="H520:K520"/>
    <mergeCell ref="L520:N520"/>
    <mergeCell ref="O520:P520"/>
    <mergeCell ref="R520:S520"/>
    <mergeCell ref="T520:U520"/>
    <mergeCell ref="V520:W520"/>
    <mergeCell ref="C517:D517"/>
    <mergeCell ref="F517:G517"/>
    <mergeCell ref="H517:K517"/>
    <mergeCell ref="L517:N517"/>
    <mergeCell ref="O517:P517"/>
    <mergeCell ref="R517:S517"/>
    <mergeCell ref="T517:U517"/>
    <mergeCell ref="V517:W517"/>
    <mergeCell ref="C518:D518"/>
    <mergeCell ref="F518:G518"/>
    <mergeCell ref="H518:K518"/>
    <mergeCell ref="L518:N518"/>
    <mergeCell ref="O518:P518"/>
    <mergeCell ref="R518:S518"/>
    <mergeCell ref="T518:U518"/>
    <mergeCell ref="V518:W518"/>
    <mergeCell ref="C515:D515"/>
    <mergeCell ref="F515:G515"/>
    <mergeCell ref="H515:K515"/>
    <mergeCell ref="L515:N515"/>
    <mergeCell ref="O515:P515"/>
    <mergeCell ref="R515:S515"/>
    <mergeCell ref="T515:U515"/>
    <mergeCell ref="V515:W515"/>
    <mergeCell ref="C516:D516"/>
    <mergeCell ref="F516:G516"/>
    <mergeCell ref="H516:K516"/>
    <mergeCell ref="L516:N516"/>
    <mergeCell ref="O516:P516"/>
    <mergeCell ref="R516:S516"/>
    <mergeCell ref="T516:U516"/>
    <mergeCell ref="V516:W516"/>
    <mergeCell ref="C513:D513"/>
    <mergeCell ref="F513:G513"/>
    <mergeCell ref="H513:K513"/>
    <mergeCell ref="L513:N513"/>
    <mergeCell ref="O513:P513"/>
    <mergeCell ref="R513:S513"/>
    <mergeCell ref="T513:U513"/>
    <mergeCell ref="V513:W513"/>
    <mergeCell ref="C514:D514"/>
    <mergeCell ref="F514:G514"/>
    <mergeCell ref="H514:K514"/>
    <mergeCell ref="L514:N514"/>
    <mergeCell ref="O514:P514"/>
    <mergeCell ref="R514:S514"/>
    <mergeCell ref="T514:U514"/>
    <mergeCell ref="V514:W514"/>
    <mergeCell ref="C511:D511"/>
    <mergeCell ref="F511:G511"/>
    <mergeCell ref="H511:K511"/>
    <mergeCell ref="L511:N511"/>
    <mergeCell ref="O511:P511"/>
    <mergeCell ref="R511:S511"/>
    <mergeCell ref="T511:U511"/>
    <mergeCell ref="V511:W511"/>
    <mergeCell ref="C512:D512"/>
    <mergeCell ref="F512:G512"/>
    <mergeCell ref="H512:K512"/>
    <mergeCell ref="L512:N512"/>
    <mergeCell ref="O512:P512"/>
    <mergeCell ref="R512:S512"/>
    <mergeCell ref="T512:U512"/>
    <mergeCell ref="V512:W512"/>
    <mergeCell ref="C510:D510"/>
    <mergeCell ref="F510:G510"/>
    <mergeCell ref="H510:K510"/>
    <mergeCell ref="L510:N510"/>
    <mergeCell ref="O510:P510"/>
    <mergeCell ref="R510:S510"/>
    <mergeCell ref="T510:U510"/>
    <mergeCell ref="V510:W510"/>
    <mergeCell ref="C507:D507"/>
    <mergeCell ref="F507:G507"/>
    <mergeCell ref="H507:K507"/>
    <mergeCell ref="L507:N507"/>
    <mergeCell ref="O507:P507"/>
    <mergeCell ref="R507:S507"/>
    <mergeCell ref="T507:U507"/>
    <mergeCell ref="V507:W507"/>
    <mergeCell ref="C508:D508"/>
    <mergeCell ref="F508:G508"/>
    <mergeCell ref="H508:K508"/>
    <mergeCell ref="L508:N508"/>
    <mergeCell ref="O508:P508"/>
    <mergeCell ref="R508:S508"/>
    <mergeCell ref="T508:U508"/>
    <mergeCell ref="V508:W508"/>
    <mergeCell ref="C503:D503"/>
    <mergeCell ref="F503:G503"/>
    <mergeCell ref="H503:K503"/>
    <mergeCell ref="L503:N503"/>
    <mergeCell ref="O503:P503"/>
    <mergeCell ref="R503:S503"/>
    <mergeCell ref="T503:U503"/>
    <mergeCell ref="V503:W503"/>
    <mergeCell ref="C504:D504"/>
    <mergeCell ref="F504:G504"/>
    <mergeCell ref="H504:K504"/>
    <mergeCell ref="L504:N504"/>
    <mergeCell ref="O504:P504"/>
    <mergeCell ref="R504:S504"/>
    <mergeCell ref="T504:U504"/>
    <mergeCell ref="V504:W504"/>
    <mergeCell ref="C509:D509"/>
    <mergeCell ref="F509:G509"/>
    <mergeCell ref="H509:K509"/>
    <mergeCell ref="L509:N509"/>
    <mergeCell ref="O509:P509"/>
    <mergeCell ref="R509:S509"/>
    <mergeCell ref="T509:U509"/>
    <mergeCell ref="V509:W509"/>
    <mergeCell ref="C581:D581"/>
    <mergeCell ref="F581:G581"/>
    <mergeCell ref="H581:K581"/>
    <mergeCell ref="L581:N581"/>
    <mergeCell ref="O581:P581"/>
    <mergeCell ref="R581:S581"/>
    <mergeCell ref="T581:U581"/>
    <mergeCell ref="V581:W581"/>
    <mergeCell ref="C579:D579"/>
    <mergeCell ref="F579:G579"/>
    <mergeCell ref="H579:K579"/>
    <mergeCell ref="L579:N579"/>
    <mergeCell ref="O579:P579"/>
    <mergeCell ref="R579:S579"/>
    <mergeCell ref="T579:U579"/>
    <mergeCell ref="V579:W579"/>
    <mergeCell ref="C505:D505"/>
    <mergeCell ref="F505:G505"/>
    <mergeCell ref="H505:K505"/>
    <mergeCell ref="L505:N505"/>
    <mergeCell ref="O505:P505"/>
    <mergeCell ref="R505:S505"/>
    <mergeCell ref="T505:U505"/>
    <mergeCell ref="V505:W505"/>
    <mergeCell ref="C506:D506"/>
    <mergeCell ref="F506:G506"/>
    <mergeCell ref="H506:K506"/>
    <mergeCell ref="L506:N506"/>
    <mergeCell ref="O506:P506"/>
    <mergeCell ref="R506:S506"/>
    <mergeCell ref="T506:U506"/>
    <mergeCell ref="V506:W506"/>
    <mergeCell ref="C580:D580"/>
    <mergeCell ref="F580:G580"/>
    <mergeCell ref="H580:K580"/>
    <mergeCell ref="L580:N580"/>
    <mergeCell ref="O580:P580"/>
    <mergeCell ref="R580:S580"/>
    <mergeCell ref="T580:U580"/>
    <mergeCell ref="V580:W580"/>
    <mergeCell ref="C577:D577"/>
    <mergeCell ref="F577:G577"/>
    <mergeCell ref="H577:K577"/>
    <mergeCell ref="L577:N577"/>
    <mergeCell ref="O577:P577"/>
    <mergeCell ref="R577:S577"/>
    <mergeCell ref="T577:U577"/>
    <mergeCell ref="V577:W577"/>
    <mergeCell ref="C578:D578"/>
    <mergeCell ref="F578:G578"/>
    <mergeCell ref="H578:K578"/>
    <mergeCell ref="L578:N578"/>
    <mergeCell ref="O578:P578"/>
    <mergeCell ref="R578:S578"/>
    <mergeCell ref="T578:U578"/>
    <mergeCell ref="V578:W578"/>
    <mergeCell ref="C575:D575"/>
    <mergeCell ref="F575:G575"/>
    <mergeCell ref="H575:K575"/>
    <mergeCell ref="L575:N575"/>
    <mergeCell ref="O575:P575"/>
    <mergeCell ref="R575:S575"/>
    <mergeCell ref="T575:U575"/>
    <mergeCell ref="V575:W575"/>
    <mergeCell ref="C576:D576"/>
    <mergeCell ref="F576:G576"/>
    <mergeCell ref="H576:K576"/>
    <mergeCell ref="L576:N576"/>
    <mergeCell ref="O576:P576"/>
    <mergeCell ref="R576:S576"/>
    <mergeCell ref="T576:U576"/>
    <mergeCell ref="V576:W576"/>
    <mergeCell ref="C573:D573"/>
    <mergeCell ref="F573:G573"/>
    <mergeCell ref="H573:K573"/>
    <mergeCell ref="L573:N573"/>
    <mergeCell ref="O573:P573"/>
    <mergeCell ref="R573:S573"/>
    <mergeCell ref="T573:U573"/>
    <mergeCell ref="V573:W573"/>
    <mergeCell ref="C574:D574"/>
    <mergeCell ref="F574:G574"/>
    <mergeCell ref="H574:K574"/>
    <mergeCell ref="L574:N574"/>
    <mergeCell ref="O574:P574"/>
    <mergeCell ref="R574:S574"/>
    <mergeCell ref="T574:U574"/>
    <mergeCell ref="V574:W574"/>
    <mergeCell ref="C572:D572"/>
    <mergeCell ref="F572:G572"/>
    <mergeCell ref="H572:K572"/>
    <mergeCell ref="L572:N572"/>
    <mergeCell ref="O572:P572"/>
    <mergeCell ref="R572:S572"/>
    <mergeCell ref="T572:U572"/>
    <mergeCell ref="V572:W572"/>
    <mergeCell ref="C570:D570"/>
    <mergeCell ref="F570:G570"/>
    <mergeCell ref="H570:K570"/>
    <mergeCell ref="L570:N570"/>
    <mergeCell ref="O570:P570"/>
    <mergeCell ref="R570:S570"/>
    <mergeCell ref="T570:U570"/>
    <mergeCell ref="V570:W570"/>
    <mergeCell ref="C571:D571"/>
    <mergeCell ref="F571:G571"/>
    <mergeCell ref="H571:K571"/>
    <mergeCell ref="L571:N571"/>
    <mergeCell ref="O571:P571"/>
    <mergeCell ref="R571:S571"/>
    <mergeCell ref="T571:U571"/>
    <mergeCell ref="V571:W571"/>
    <mergeCell ref="C568:D568"/>
    <mergeCell ref="F568:G568"/>
    <mergeCell ref="H568:K568"/>
    <mergeCell ref="L568:N568"/>
    <mergeCell ref="O568:P568"/>
    <mergeCell ref="R568:S568"/>
    <mergeCell ref="T568:U568"/>
    <mergeCell ref="V568:W568"/>
    <mergeCell ref="C569:D569"/>
    <mergeCell ref="F569:G569"/>
    <mergeCell ref="H569:K569"/>
    <mergeCell ref="L569:N569"/>
    <mergeCell ref="O569:P569"/>
    <mergeCell ref="R569:S569"/>
    <mergeCell ref="T569:U569"/>
    <mergeCell ref="V569:W569"/>
    <mergeCell ref="C566:D566"/>
    <mergeCell ref="F566:G566"/>
    <mergeCell ref="H566:K566"/>
    <mergeCell ref="L566:N566"/>
    <mergeCell ref="O566:P566"/>
    <mergeCell ref="R566:S566"/>
    <mergeCell ref="T566:U566"/>
    <mergeCell ref="V566:W566"/>
    <mergeCell ref="C567:D567"/>
    <mergeCell ref="F567:G567"/>
    <mergeCell ref="H567:K567"/>
    <mergeCell ref="L567:N567"/>
    <mergeCell ref="O567:P567"/>
    <mergeCell ref="R567:S567"/>
    <mergeCell ref="T567:U567"/>
    <mergeCell ref="V567:W567"/>
    <mergeCell ref="C564:D564"/>
    <mergeCell ref="F564:G564"/>
    <mergeCell ref="H564:K564"/>
    <mergeCell ref="L564:N564"/>
    <mergeCell ref="O564:P564"/>
    <mergeCell ref="R564:S564"/>
    <mergeCell ref="T564:U564"/>
    <mergeCell ref="V564:W564"/>
    <mergeCell ref="C565:D565"/>
    <mergeCell ref="F565:G565"/>
    <mergeCell ref="H565:K565"/>
    <mergeCell ref="L565:N565"/>
    <mergeCell ref="O565:P565"/>
    <mergeCell ref="R565:S565"/>
    <mergeCell ref="T565:U565"/>
    <mergeCell ref="V565:W565"/>
    <mergeCell ref="C562:D562"/>
    <mergeCell ref="F562:G562"/>
    <mergeCell ref="H562:K562"/>
    <mergeCell ref="L562:N562"/>
    <mergeCell ref="O562:P562"/>
    <mergeCell ref="R562:S562"/>
    <mergeCell ref="T562:U562"/>
    <mergeCell ref="V562:W562"/>
    <mergeCell ref="C563:D563"/>
    <mergeCell ref="F563:G563"/>
    <mergeCell ref="H563:K563"/>
    <mergeCell ref="L563:N563"/>
    <mergeCell ref="O563:P563"/>
    <mergeCell ref="R563:S563"/>
    <mergeCell ref="T563:U563"/>
    <mergeCell ref="V563:W563"/>
    <mergeCell ref="C560:D560"/>
    <mergeCell ref="F560:G560"/>
    <mergeCell ref="H560:K560"/>
    <mergeCell ref="L560:N560"/>
    <mergeCell ref="O560:P560"/>
    <mergeCell ref="R560:S560"/>
    <mergeCell ref="T560:U560"/>
    <mergeCell ref="V560:W560"/>
    <mergeCell ref="C561:D561"/>
    <mergeCell ref="F561:G561"/>
    <mergeCell ref="H561:K561"/>
    <mergeCell ref="L561:N561"/>
    <mergeCell ref="O561:P561"/>
    <mergeCell ref="R561:S561"/>
    <mergeCell ref="T561:U561"/>
    <mergeCell ref="V561:W561"/>
    <mergeCell ref="C559:D559"/>
    <mergeCell ref="F559:G559"/>
    <mergeCell ref="H559:K559"/>
    <mergeCell ref="L559:N559"/>
    <mergeCell ref="O559:P559"/>
    <mergeCell ref="R559:S559"/>
    <mergeCell ref="T559:U559"/>
    <mergeCell ref="V559:W559"/>
    <mergeCell ref="C556:D556"/>
    <mergeCell ref="F556:G556"/>
    <mergeCell ref="H556:K556"/>
    <mergeCell ref="L556:N556"/>
    <mergeCell ref="O556:P556"/>
    <mergeCell ref="R556:S556"/>
    <mergeCell ref="T556:U556"/>
    <mergeCell ref="V556:W556"/>
    <mergeCell ref="C557:D557"/>
    <mergeCell ref="F557:G557"/>
    <mergeCell ref="H557:K557"/>
    <mergeCell ref="L557:N557"/>
    <mergeCell ref="O557:P557"/>
    <mergeCell ref="R557:S557"/>
    <mergeCell ref="T557:U557"/>
    <mergeCell ref="V557:W557"/>
    <mergeCell ref="C554:D554"/>
    <mergeCell ref="F554:G554"/>
    <mergeCell ref="H554:K554"/>
    <mergeCell ref="L554:N554"/>
    <mergeCell ref="O554:P554"/>
    <mergeCell ref="R554:S554"/>
    <mergeCell ref="T554:U554"/>
    <mergeCell ref="V554:W554"/>
    <mergeCell ref="C555:D555"/>
    <mergeCell ref="F555:G555"/>
    <mergeCell ref="H555:K555"/>
    <mergeCell ref="L555:N555"/>
    <mergeCell ref="O555:P555"/>
    <mergeCell ref="R555:S555"/>
    <mergeCell ref="T555:U555"/>
    <mergeCell ref="V555:W555"/>
    <mergeCell ref="C552:D552"/>
    <mergeCell ref="F552:G552"/>
    <mergeCell ref="H552:K552"/>
    <mergeCell ref="L552:N552"/>
    <mergeCell ref="O552:P552"/>
    <mergeCell ref="R552:S552"/>
    <mergeCell ref="T552:U552"/>
    <mergeCell ref="V552:W552"/>
    <mergeCell ref="C553:D553"/>
    <mergeCell ref="F553:G553"/>
    <mergeCell ref="H553:K553"/>
    <mergeCell ref="L553:N553"/>
    <mergeCell ref="O553:P553"/>
    <mergeCell ref="R553:S553"/>
    <mergeCell ref="T553:U553"/>
    <mergeCell ref="V553:W553"/>
    <mergeCell ref="C550:D550"/>
    <mergeCell ref="F550:G550"/>
    <mergeCell ref="H550:K550"/>
    <mergeCell ref="L550:N550"/>
    <mergeCell ref="O550:P550"/>
    <mergeCell ref="R550:S550"/>
    <mergeCell ref="T550:U550"/>
    <mergeCell ref="V550:W550"/>
    <mergeCell ref="C551:D551"/>
    <mergeCell ref="F551:G551"/>
    <mergeCell ref="H551:K551"/>
    <mergeCell ref="L551:N551"/>
    <mergeCell ref="O551:P551"/>
    <mergeCell ref="R551:S551"/>
    <mergeCell ref="T551:U551"/>
    <mergeCell ref="V551:W551"/>
    <mergeCell ref="C548:D548"/>
    <mergeCell ref="F548:G548"/>
    <mergeCell ref="H548:K548"/>
    <mergeCell ref="L548:N548"/>
    <mergeCell ref="O548:P548"/>
    <mergeCell ref="R548:S548"/>
    <mergeCell ref="T548:U548"/>
    <mergeCell ref="V548:W548"/>
    <mergeCell ref="C549:D549"/>
    <mergeCell ref="F549:G549"/>
    <mergeCell ref="H549:K549"/>
    <mergeCell ref="L549:N549"/>
    <mergeCell ref="O549:P549"/>
    <mergeCell ref="R549:S549"/>
    <mergeCell ref="T549:U549"/>
    <mergeCell ref="V549:W549"/>
    <mergeCell ref="C546:D546"/>
    <mergeCell ref="F546:G546"/>
    <mergeCell ref="H546:K546"/>
    <mergeCell ref="L546:N546"/>
    <mergeCell ref="O546:P546"/>
    <mergeCell ref="R546:S546"/>
    <mergeCell ref="T546:U546"/>
    <mergeCell ref="V546:W546"/>
    <mergeCell ref="C547:D547"/>
    <mergeCell ref="F547:G547"/>
    <mergeCell ref="H547:K547"/>
    <mergeCell ref="L547:N547"/>
    <mergeCell ref="O547:P547"/>
    <mergeCell ref="R547:S547"/>
    <mergeCell ref="T547:U547"/>
    <mergeCell ref="V547:W547"/>
    <mergeCell ref="C544:D544"/>
    <mergeCell ref="F544:G544"/>
    <mergeCell ref="H544:K544"/>
    <mergeCell ref="L544:N544"/>
    <mergeCell ref="O544:P544"/>
    <mergeCell ref="R544:S544"/>
    <mergeCell ref="T544:U544"/>
    <mergeCell ref="V544:W544"/>
    <mergeCell ref="C545:D545"/>
    <mergeCell ref="F545:G545"/>
    <mergeCell ref="H545:K545"/>
    <mergeCell ref="L545:N545"/>
    <mergeCell ref="O545:P545"/>
    <mergeCell ref="R545:S545"/>
    <mergeCell ref="T545:U545"/>
    <mergeCell ref="V545:W545"/>
    <mergeCell ref="C542:D542"/>
    <mergeCell ref="F542:G542"/>
    <mergeCell ref="H542:K542"/>
    <mergeCell ref="L542:N542"/>
    <mergeCell ref="O542:P542"/>
    <mergeCell ref="R542:S542"/>
    <mergeCell ref="T542:U542"/>
    <mergeCell ref="V542:W542"/>
    <mergeCell ref="C543:D543"/>
    <mergeCell ref="F543:G543"/>
    <mergeCell ref="H543:K543"/>
    <mergeCell ref="L543:N543"/>
    <mergeCell ref="O543:P543"/>
    <mergeCell ref="R543:S543"/>
    <mergeCell ref="T543:U543"/>
    <mergeCell ref="V543:W543"/>
    <mergeCell ref="C540:D540"/>
    <mergeCell ref="F540:G540"/>
    <mergeCell ref="H540:K540"/>
    <mergeCell ref="L540:N540"/>
    <mergeCell ref="O540:P540"/>
    <mergeCell ref="R540:S540"/>
    <mergeCell ref="T540:U540"/>
    <mergeCell ref="V540:W540"/>
    <mergeCell ref="C541:D541"/>
    <mergeCell ref="F541:G541"/>
    <mergeCell ref="H541:K541"/>
    <mergeCell ref="L541:N541"/>
    <mergeCell ref="O541:P541"/>
    <mergeCell ref="R541:S541"/>
    <mergeCell ref="T541:U541"/>
    <mergeCell ref="V541:W541"/>
    <mergeCell ref="C538:D538"/>
    <mergeCell ref="F538:G538"/>
    <mergeCell ref="H538:K538"/>
    <mergeCell ref="L538:N538"/>
    <mergeCell ref="O538:P538"/>
    <mergeCell ref="R538:S538"/>
    <mergeCell ref="T538:U538"/>
    <mergeCell ref="V538:W538"/>
    <mergeCell ref="C539:D539"/>
    <mergeCell ref="F539:G539"/>
    <mergeCell ref="H539:K539"/>
    <mergeCell ref="L539:N539"/>
    <mergeCell ref="O539:P539"/>
    <mergeCell ref="R539:S539"/>
    <mergeCell ref="T539:U539"/>
    <mergeCell ref="V539:W539"/>
    <mergeCell ref="C536:D536"/>
    <mergeCell ref="F536:G536"/>
    <mergeCell ref="H536:K536"/>
    <mergeCell ref="L536:N536"/>
    <mergeCell ref="O536:P536"/>
    <mergeCell ref="R536:S536"/>
    <mergeCell ref="T536:U536"/>
    <mergeCell ref="V536:W536"/>
    <mergeCell ref="C537:D537"/>
    <mergeCell ref="F537:G537"/>
    <mergeCell ref="H537:K537"/>
    <mergeCell ref="L537:N537"/>
    <mergeCell ref="O537:P537"/>
    <mergeCell ref="R537:S537"/>
    <mergeCell ref="T537:U537"/>
    <mergeCell ref="V537:W537"/>
    <mergeCell ref="C534:D534"/>
    <mergeCell ref="F534:G534"/>
    <mergeCell ref="H534:K534"/>
    <mergeCell ref="L534:N534"/>
    <mergeCell ref="O534:P534"/>
    <mergeCell ref="R534:S534"/>
    <mergeCell ref="T534:U534"/>
    <mergeCell ref="V534:W534"/>
    <mergeCell ref="C535:D535"/>
    <mergeCell ref="F535:G535"/>
    <mergeCell ref="H535:K535"/>
    <mergeCell ref="L535:N535"/>
    <mergeCell ref="O535:P535"/>
    <mergeCell ref="R535:S535"/>
    <mergeCell ref="T535:U535"/>
    <mergeCell ref="V535:W535"/>
    <mergeCell ref="C532:D532"/>
    <mergeCell ref="F532:G532"/>
    <mergeCell ref="H532:K532"/>
    <mergeCell ref="L532:N532"/>
    <mergeCell ref="O532:P532"/>
    <mergeCell ref="R532:S532"/>
    <mergeCell ref="T532:U532"/>
    <mergeCell ref="V532:W532"/>
    <mergeCell ref="C533:D533"/>
    <mergeCell ref="F533:G533"/>
    <mergeCell ref="H533:K533"/>
    <mergeCell ref="L533:N533"/>
    <mergeCell ref="O533:P533"/>
    <mergeCell ref="R533:S533"/>
    <mergeCell ref="T533:U533"/>
    <mergeCell ref="V533:W533"/>
    <mergeCell ref="C530:D530"/>
    <mergeCell ref="F530:G530"/>
    <mergeCell ref="H530:K530"/>
    <mergeCell ref="L530:N530"/>
    <mergeCell ref="O530:P530"/>
    <mergeCell ref="R530:S530"/>
    <mergeCell ref="T530:U530"/>
    <mergeCell ref="V530:W530"/>
    <mergeCell ref="C531:D531"/>
    <mergeCell ref="F531:G531"/>
    <mergeCell ref="H531:K531"/>
    <mergeCell ref="L531:N531"/>
    <mergeCell ref="O531:P531"/>
    <mergeCell ref="R531:S531"/>
    <mergeCell ref="T531:U531"/>
    <mergeCell ref="V531:W531"/>
    <mergeCell ref="C35:D35"/>
    <mergeCell ref="F35:G35"/>
    <mergeCell ref="H35:K35"/>
    <mergeCell ref="L35:N35"/>
    <mergeCell ref="O35:P35"/>
    <mergeCell ref="R35:S35"/>
    <mergeCell ref="T35:U35"/>
    <mergeCell ref="V35:W35"/>
    <mergeCell ref="C36:D36"/>
    <mergeCell ref="F36:G36"/>
    <mergeCell ref="H36:K36"/>
    <mergeCell ref="L36:N36"/>
    <mergeCell ref="O36:P36"/>
    <mergeCell ref="R36:S36"/>
    <mergeCell ref="T36:U36"/>
    <mergeCell ref="V36:W36"/>
    <mergeCell ref="C33:D33"/>
    <mergeCell ref="F33:G33"/>
    <mergeCell ref="H33:K33"/>
    <mergeCell ref="L33:N33"/>
    <mergeCell ref="O33:P33"/>
    <mergeCell ref="R33:S33"/>
    <mergeCell ref="T33:U33"/>
    <mergeCell ref="V33:W33"/>
    <mergeCell ref="C34:D34"/>
    <mergeCell ref="F34:G34"/>
    <mergeCell ref="H34:K34"/>
    <mergeCell ref="L34:N34"/>
    <mergeCell ref="O34:P34"/>
    <mergeCell ref="R34:S34"/>
    <mergeCell ref="T34:U34"/>
    <mergeCell ref="V34:W34"/>
    <mergeCell ref="V31:W31"/>
    <mergeCell ref="C32:D32"/>
    <mergeCell ref="F32:G32"/>
    <mergeCell ref="H32:K32"/>
    <mergeCell ref="L32:N32"/>
    <mergeCell ref="O32:P32"/>
    <mergeCell ref="R32:S32"/>
    <mergeCell ref="T32:U32"/>
    <mergeCell ref="V32:W32"/>
    <mergeCell ref="C25:D25"/>
    <mergeCell ref="F25:G25"/>
    <mergeCell ref="H25:K25"/>
    <mergeCell ref="L25:N25"/>
    <mergeCell ref="O25:P25"/>
    <mergeCell ref="R25:S25"/>
    <mergeCell ref="T25:U25"/>
    <mergeCell ref="C27:D27"/>
    <mergeCell ref="F27:G27"/>
    <mergeCell ref="H27:K27"/>
    <mergeCell ref="L27:N27"/>
    <mergeCell ref="O27:P27"/>
    <mergeCell ref="R27:S27"/>
    <mergeCell ref="T27:U27"/>
    <mergeCell ref="C26:D26"/>
    <mergeCell ref="F26:G26"/>
    <mergeCell ref="O26:P26"/>
    <mergeCell ref="R26:S26"/>
    <mergeCell ref="T26:U26"/>
    <mergeCell ref="R23:S23"/>
    <mergeCell ref="T23:U23"/>
    <mergeCell ref="C24:D24"/>
    <mergeCell ref="F24:G24"/>
    <mergeCell ref="H24:K24"/>
    <mergeCell ref="L24:N24"/>
    <mergeCell ref="O24:P24"/>
    <mergeCell ref="R24:S24"/>
    <mergeCell ref="T24:U24"/>
    <mergeCell ref="C31:D31"/>
    <mergeCell ref="F31:G31"/>
    <mergeCell ref="H31:K31"/>
    <mergeCell ref="L31:N31"/>
    <mergeCell ref="O31:P31"/>
    <mergeCell ref="R31:S31"/>
    <mergeCell ref="T31:U31"/>
    <mergeCell ref="O30:P30"/>
    <mergeCell ref="R30:S30"/>
    <mergeCell ref="T30:U30"/>
    <mergeCell ref="C583:D583"/>
    <mergeCell ref="C20:D20"/>
    <mergeCell ref="C28:D28"/>
    <mergeCell ref="C29:D29"/>
    <mergeCell ref="C30:D30"/>
    <mergeCell ref="C582:D582"/>
    <mergeCell ref="U1:W1"/>
    <mergeCell ref="B584:Q587"/>
    <mergeCell ref="C13:D13"/>
    <mergeCell ref="C12:D12"/>
    <mergeCell ref="C11:D11"/>
    <mergeCell ref="C10:D10"/>
    <mergeCell ref="C8:D8"/>
    <mergeCell ref="C7:D7"/>
    <mergeCell ref="C14:D14"/>
    <mergeCell ref="C15:D15"/>
    <mergeCell ref="C16:D16"/>
    <mergeCell ref="C17:D17"/>
    <mergeCell ref="A2:E2"/>
    <mergeCell ref="C18:D18"/>
    <mergeCell ref="C19:D19"/>
    <mergeCell ref="C23:D23"/>
    <mergeCell ref="F23:G23"/>
    <mergeCell ref="F10:G10"/>
    <mergeCell ref="H10:K10"/>
    <mergeCell ref="L10:N10"/>
    <mergeCell ref="F11:G11"/>
    <mergeCell ref="H11:K11"/>
    <mergeCell ref="L11:N11"/>
    <mergeCell ref="F12:G12"/>
    <mergeCell ref="H12:K12"/>
    <mergeCell ref="O23:P23"/>
    <mergeCell ref="L12:N12"/>
    <mergeCell ref="L8:N8"/>
    <mergeCell ref="H8:K8"/>
    <mergeCell ref="F8:G8"/>
    <mergeCell ref="L7:N7"/>
    <mergeCell ref="H7:K7"/>
    <mergeCell ref="F7:G7"/>
    <mergeCell ref="L9:N9"/>
    <mergeCell ref="H9:K9"/>
    <mergeCell ref="F9:G9"/>
    <mergeCell ref="F15:G15"/>
    <mergeCell ref="H15:K15"/>
    <mergeCell ref="L15:N15"/>
    <mergeCell ref="F16:G16"/>
    <mergeCell ref="H16:K16"/>
    <mergeCell ref="L16:N16"/>
    <mergeCell ref="H13:K13"/>
    <mergeCell ref="L13:N13"/>
    <mergeCell ref="F14:G14"/>
    <mergeCell ref="H14:K14"/>
    <mergeCell ref="L14:N14"/>
    <mergeCell ref="F13:G13"/>
    <mergeCell ref="F19:G19"/>
    <mergeCell ref="H19:K19"/>
    <mergeCell ref="L19:N19"/>
    <mergeCell ref="F20:G20"/>
    <mergeCell ref="H20:K20"/>
    <mergeCell ref="L20:N20"/>
    <mergeCell ref="F17:G17"/>
    <mergeCell ref="H17:K17"/>
    <mergeCell ref="L17:N17"/>
    <mergeCell ref="F18:G18"/>
    <mergeCell ref="H18:K18"/>
    <mergeCell ref="L18:N18"/>
    <mergeCell ref="F30:G30"/>
    <mergeCell ref="H30:K30"/>
    <mergeCell ref="L30:N30"/>
    <mergeCell ref="F582:G582"/>
    <mergeCell ref="H582:K582"/>
    <mergeCell ref="L582:N582"/>
    <mergeCell ref="F28:G28"/>
    <mergeCell ref="H28:K28"/>
    <mergeCell ref="L28:N28"/>
    <mergeCell ref="F29:G29"/>
    <mergeCell ref="H29:K29"/>
    <mergeCell ref="L29:N29"/>
    <mergeCell ref="F21:G21"/>
    <mergeCell ref="H21:K21"/>
    <mergeCell ref="L21:N21"/>
    <mergeCell ref="H26:K26"/>
    <mergeCell ref="L26:N26"/>
    <mergeCell ref="H23:K23"/>
    <mergeCell ref="L23:N23"/>
    <mergeCell ref="F414:G414"/>
    <mergeCell ref="T7:U7"/>
    <mergeCell ref="O10:P10"/>
    <mergeCell ref="R10:S10"/>
    <mergeCell ref="R8:S8"/>
    <mergeCell ref="R7:S7"/>
    <mergeCell ref="O8:P8"/>
    <mergeCell ref="O7:P7"/>
    <mergeCell ref="R9:S9"/>
    <mergeCell ref="O9:P9"/>
    <mergeCell ref="O11:P11"/>
    <mergeCell ref="R11:S11"/>
    <mergeCell ref="T11:U11"/>
    <mergeCell ref="O12:P12"/>
    <mergeCell ref="R12:S12"/>
    <mergeCell ref="T12:U12"/>
    <mergeCell ref="T10:U10"/>
    <mergeCell ref="T9:U9"/>
    <mergeCell ref="T8:U8"/>
    <mergeCell ref="O582:P582"/>
    <mergeCell ref="R582:S582"/>
    <mergeCell ref="T582:U582"/>
    <mergeCell ref="T28:U28"/>
    <mergeCell ref="O29:P29"/>
    <mergeCell ref="R29:S29"/>
    <mergeCell ref="T29:U29"/>
    <mergeCell ref="F583:G583"/>
    <mergeCell ref="H583:K583"/>
    <mergeCell ref="L583:N583"/>
    <mergeCell ref="T587:U587"/>
    <mergeCell ref="T586:U586"/>
    <mergeCell ref="T585:U585"/>
    <mergeCell ref="T584:U584"/>
    <mergeCell ref="O583:P583"/>
    <mergeCell ref="R583:S583"/>
    <mergeCell ref="T583:U583"/>
    <mergeCell ref="R40:S40"/>
    <mergeCell ref="T40:U40"/>
    <mergeCell ref="H414:K414"/>
    <mergeCell ref="L414:N414"/>
    <mergeCell ref="O414:P414"/>
    <mergeCell ref="R414:S414"/>
    <mergeCell ref="T414:U414"/>
    <mergeCell ref="F415:G415"/>
    <mergeCell ref="H415:K415"/>
    <mergeCell ref="L415:N415"/>
    <mergeCell ref="O415:P415"/>
    <mergeCell ref="R415:S415"/>
    <mergeCell ref="T415:U415"/>
    <mergeCell ref="F418:G418"/>
    <mergeCell ref="H418:K418"/>
    <mergeCell ref="V587:W587"/>
    <mergeCell ref="V586:W586"/>
    <mergeCell ref="V585:W585"/>
    <mergeCell ref="V584:W584"/>
    <mergeCell ref="V583:W583"/>
    <mergeCell ref="A3:F3"/>
    <mergeCell ref="A4:F4"/>
    <mergeCell ref="G4:H4"/>
    <mergeCell ref="G3:H3"/>
    <mergeCell ref="I3:O3"/>
    <mergeCell ref="R587:S587"/>
    <mergeCell ref="R586:S586"/>
    <mergeCell ref="R585:S585"/>
    <mergeCell ref="R584:S584"/>
    <mergeCell ref="O28:P28"/>
    <mergeCell ref="R28:S28"/>
    <mergeCell ref="O17:P17"/>
    <mergeCell ref="R17:S17"/>
    <mergeCell ref="O18:P18"/>
    <mergeCell ref="R18:S18"/>
    <mergeCell ref="O15:P15"/>
    <mergeCell ref="R15:S15"/>
    <mergeCell ref="O16:P16"/>
    <mergeCell ref="R16:S16"/>
    <mergeCell ref="C22:D22"/>
    <mergeCell ref="F22:G22"/>
    <mergeCell ref="H22:K22"/>
    <mergeCell ref="L22:N22"/>
    <mergeCell ref="O22:P22"/>
    <mergeCell ref="R22:S22"/>
    <mergeCell ref="T22:U22"/>
    <mergeCell ref="C21:D21"/>
    <mergeCell ref="T16:U16"/>
    <mergeCell ref="V21:W21"/>
    <mergeCell ref="V20:W20"/>
    <mergeCell ref="V19:W19"/>
    <mergeCell ref="V18:W18"/>
    <mergeCell ref="O13:P13"/>
    <mergeCell ref="R13:S13"/>
    <mergeCell ref="O19:P19"/>
    <mergeCell ref="R19:S19"/>
    <mergeCell ref="T19:U19"/>
    <mergeCell ref="O20:P20"/>
    <mergeCell ref="R20:S20"/>
    <mergeCell ref="T20:U20"/>
    <mergeCell ref="T13:U13"/>
    <mergeCell ref="O14:P14"/>
    <mergeCell ref="R14:S14"/>
    <mergeCell ref="T14:U14"/>
    <mergeCell ref="I1:O1"/>
    <mergeCell ref="V17:W17"/>
    <mergeCell ref="V26:W26"/>
    <mergeCell ref="V25:W25"/>
    <mergeCell ref="V24:W24"/>
    <mergeCell ref="V23:W23"/>
    <mergeCell ref="V22:W22"/>
    <mergeCell ref="V582:W582"/>
    <mergeCell ref="V30:W30"/>
    <mergeCell ref="V29:W29"/>
    <mergeCell ref="V28:W28"/>
    <mergeCell ref="V27:W27"/>
    <mergeCell ref="V11:W11"/>
    <mergeCell ref="V10:W10"/>
    <mergeCell ref="V9:W9"/>
    <mergeCell ref="V8:W8"/>
    <mergeCell ref="V7:W7"/>
    <mergeCell ref="V16:W16"/>
    <mergeCell ref="V15:W15"/>
    <mergeCell ref="V14:W14"/>
    <mergeCell ref="V13:W13"/>
    <mergeCell ref="V12:W12"/>
    <mergeCell ref="O21:P21"/>
    <mergeCell ref="R21:S21"/>
    <mergeCell ref="T21:U21"/>
    <mergeCell ref="I4:O4"/>
    <mergeCell ref="R5:W5"/>
    <mergeCell ref="R4:W4"/>
    <mergeCell ref="R3:W3"/>
    <mergeCell ref="T17:U17"/>
    <mergeCell ref="T18:U18"/>
    <mergeCell ref="T15:U15"/>
    <mergeCell ref="V502:W502"/>
    <mergeCell ref="T502:U502"/>
    <mergeCell ref="R502:S502"/>
    <mergeCell ref="V501:W501"/>
    <mergeCell ref="T501:U501"/>
    <mergeCell ref="R501:S501"/>
    <mergeCell ref="V558:W558"/>
    <mergeCell ref="T558:U558"/>
    <mergeCell ref="R558:S558"/>
    <mergeCell ref="O502:P502"/>
    <mergeCell ref="L502:N502"/>
    <mergeCell ref="H502:K502"/>
    <mergeCell ref="F502:G502"/>
    <mergeCell ref="O501:P501"/>
    <mergeCell ref="L501:N501"/>
    <mergeCell ref="H501:K501"/>
    <mergeCell ref="F501:G501"/>
    <mergeCell ref="O558:P558"/>
    <mergeCell ref="L558:N558"/>
    <mergeCell ref="H558:K558"/>
    <mergeCell ref="F558:G558"/>
    <mergeCell ref="C502:D502"/>
    <mergeCell ref="C501:D501"/>
    <mergeCell ref="C558:D558"/>
    <mergeCell ref="C37:D37"/>
    <mergeCell ref="F37:G37"/>
    <mergeCell ref="H37:K37"/>
    <mergeCell ref="L37:N37"/>
    <mergeCell ref="O37:P37"/>
    <mergeCell ref="R37:S37"/>
    <mergeCell ref="T37:U37"/>
    <mergeCell ref="V37:W37"/>
    <mergeCell ref="C38:D38"/>
    <mergeCell ref="F38:G38"/>
    <mergeCell ref="H38:K38"/>
    <mergeCell ref="L38:N38"/>
    <mergeCell ref="O38:P38"/>
    <mergeCell ref="R38:S38"/>
    <mergeCell ref="T38:U38"/>
    <mergeCell ref="V38:W38"/>
    <mergeCell ref="C39:D39"/>
    <mergeCell ref="F39:G39"/>
    <mergeCell ref="H39:K39"/>
    <mergeCell ref="L39:N39"/>
    <mergeCell ref="O39:P39"/>
    <mergeCell ref="R39:S39"/>
    <mergeCell ref="T39:U39"/>
    <mergeCell ref="V39:W39"/>
    <mergeCell ref="C40:D40"/>
    <mergeCell ref="F40:G40"/>
    <mergeCell ref="H40:K40"/>
    <mergeCell ref="L40:N40"/>
    <mergeCell ref="O40:P40"/>
    <mergeCell ref="V40:W40"/>
    <mergeCell ref="C41:D41"/>
    <mergeCell ref="F41:G41"/>
    <mergeCell ref="H41:K41"/>
    <mergeCell ref="L41:N41"/>
    <mergeCell ref="O41:P41"/>
    <mergeCell ref="R41:S41"/>
    <mergeCell ref="T41:U41"/>
    <mergeCell ref="V41:W41"/>
    <mergeCell ref="C42:D42"/>
    <mergeCell ref="F42:G42"/>
    <mergeCell ref="H42:K42"/>
    <mergeCell ref="L42:N42"/>
    <mergeCell ref="O42:P42"/>
    <mergeCell ref="R42:S42"/>
    <mergeCell ref="T42:U42"/>
    <mergeCell ref="V42:W42"/>
    <mergeCell ref="C43:D43"/>
    <mergeCell ref="F43:G43"/>
    <mergeCell ref="H43:K43"/>
    <mergeCell ref="L43:N43"/>
    <mergeCell ref="O43:P43"/>
    <mergeCell ref="R43:S43"/>
    <mergeCell ref="T43:U43"/>
    <mergeCell ref="V43:W43"/>
    <mergeCell ref="C44:D44"/>
    <mergeCell ref="F44:G44"/>
    <mergeCell ref="H44:K44"/>
    <mergeCell ref="L44:N44"/>
    <mergeCell ref="O44:P44"/>
    <mergeCell ref="R44:S44"/>
    <mergeCell ref="T44:U44"/>
    <mergeCell ref="V44:W44"/>
    <mergeCell ref="C45:D45"/>
    <mergeCell ref="F45:G45"/>
    <mergeCell ref="H45:K45"/>
    <mergeCell ref="L45:N45"/>
    <mergeCell ref="O45:P45"/>
    <mergeCell ref="R45:S45"/>
    <mergeCell ref="T45:U45"/>
    <mergeCell ref="V45:W45"/>
    <mergeCell ref="C46:D46"/>
    <mergeCell ref="F46:G46"/>
    <mergeCell ref="H46:K46"/>
    <mergeCell ref="L46:N46"/>
    <mergeCell ref="O46:P46"/>
    <mergeCell ref="R46:S46"/>
    <mergeCell ref="T46:U46"/>
    <mergeCell ref="V46:W46"/>
    <mergeCell ref="C47:D47"/>
    <mergeCell ref="F47:G47"/>
    <mergeCell ref="H47:K47"/>
    <mergeCell ref="L47:N47"/>
    <mergeCell ref="O47:P47"/>
    <mergeCell ref="R47:S47"/>
    <mergeCell ref="T47:U47"/>
    <mergeCell ref="V47:W47"/>
    <mergeCell ref="C48:D48"/>
    <mergeCell ref="F48:G48"/>
    <mergeCell ref="H48:K48"/>
    <mergeCell ref="L48:N48"/>
    <mergeCell ref="O48:P48"/>
    <mergeCell ref="R48:S48"/>
    <mergeCell ref="T48:U48"/>
    <mergeCell ref="V48:W48"/>
    <mergeCell ref="C49:D49"/>
    <mergeCell ref="F49:G49"/>
    <mergeCell ref="H49:K49"/>
    <mergeCell ref="L49:N49"/>
    <mergeCell ref="O49:P49"/>
    <mergeCell ref="R49:S49"/>
    <mergeCell ref="T49:U49"/>
    <mergeCell ref="V49:W49"/>
    <mergeCell ref="C50:D50"/>
    <mergeCell ref="F50:G50"/>
    <mergeCell ref="H50:K50"/>
    <mergeCell ref="L50:N50"/>
    <mergeCell ref="O50:P50"/>
    <mergeCell ref="R50:S50"/>
    <mergeCell ref="T50:U50"/>
    <mergeCell ref="V50:W50"/>
    <mergeCell ref="C51:D51"/>
    <mergeCell ref="F51:G51"/>
    <mergeCell ref="H51:K51"/>
    <mergeCell ref="L51:N51"/>
    <mergeCell ref="O51:P51"/>
    <mergeCell ref="R51:S51"/>
    <mergeCell ref="T51:U51"/>
    <mergeCell ref="V51:W51"/>
    <mergeCell ref="C52:D52"/>
    <mergeCell ref="F52:G52"/>
    <mergeCell ref="H52:K52"/>
    <mergeCell ref="L52:N52"/>
    <mergeCell ref="O52:P52"/>
    <mergeCell ref="R52:S52"/>
    <mergeCell ref="T52:U52"/>
    <mergeCell ref="V52:W52"/>
    <mergeCell ref="C53:D53"/>
    <mergeCell ref="F53:G53"/>
    <mergeCell ref="H53:K53"/>
    <mergeCell ref="L53:N53"/>
    <mergeCell ref="O53:P53"/>
    <mergeCell ref="R53:S53"/>
    <mergeCell ref="T53:U53"/>
    <mergeCell ref="V53:W53"/>
    <mergeCell ref="C54:D54"/>
    <mergeCell ref="F54:G54"/>
    <mergeCell ref="H54:K54"/>
    <mergeCell ref="L54:N54"/>
    <mergeCell ref="O54:P54"/>
    <mergeCell ref="R54:S54"/>
    <mergeCell ref="T54:U54"/>
    <mergeCell ref="V54:W54"/>
    <mergeCell ref="C55:D55"/>
    <mergeCell ref="F55:G55"/>
    <mergeCell ref="H55:K55"/>
    <mergeCell ref="L55:N55"/>
    <mergeCell ref="O55:P55"/>
    <mergeCell ref="R55:S55"/>
    <mergeCell ref="T55:U55"/>
    <mergeCell ref="V55:W55"/>
    <mergeCell ref="C56:D56"/>
    <mergeCell ref="F56:G56"/>
    <mergeCell ref="H56:K56"/>
    <mergeCell ref="L56:N56"/>
    <mergeCell ref="O56:P56"/>
    <mergeCell ref="R56:S56"/>
    <mergeCell ref="T56:U56"/>
    <mergeCell ref="V56:W56"/>
    <mergeCell ref="C57:D57"/>
    <mergeCell ref="F57:G57"/>
    <mergeCell ref="H57:K57"/>
    <mergeCell ref="L57:N57"/>
    <mergeCell ref="O57:P57"/>
    <mergeCell ref="R57:S57"/>
    <mergeCell ref="T57:U57"/>
    <mergeCell ref="V57:W57"/>
    <mergeCell ref="C58:D58"/>
    <mergeCell ref="F58:G58"/>
    <mergeCell ref="H58:K58"/>
    <mergeCell ref="L58:N58"/>
    <mergeCell ref="O58:P58"/>
    <mergeCell ref="R58:S58"/>
    <mergeCell ref="T58:U58"/>
    <mergeCell ref="V58:W58"/>
    <mergeCell ref="C59:D59"/>
    <mergeCell ref="F59:G59"/>
    <mergeCell ref="H59:K59"/>
    <mergeCell ref="L59:N59"/>
    <mergeCell ref="O59:P59"/>
    <mergeCell ref="R59:S59"/>
    <mergeCell ref="T59:U59"/>
    <mergeCell ref="V59:W59"/>
    <mergeCell ref="C60:D60"/>
    <mergeCell ref="F60:G60"/>
    <mergeCell ref="H60:K60"/>
    <mergeCell ref="L60:N60"/>
    <mergeCell ref="O60:P60"/>
    <mergeCell ref="R60:S60"/>
    <mergeCell ref="T60:U60"/>
    <mergeCell ref="V60:W60"/>
    <mergeCell ref="C61:D61"/>
    <mergeCell ref="F61:G61"/>
    <mergeCell ref="H61:K61"/>
    <mergeCell ref="L61:N61"/>
    <mergeCell ref="O61:P61"/>
    <mergeCell ref="R61:S61"/>
    <mergeCell ref="T61:U61"/>
    <mergeCell ref="V61:W61"/>
    <mergeCell ref="C62:D62"/>
    <mergeCell ref="F62:G62"/>
    <mergeCell ref="H62:K62"/>
    <mergeCell ref="L62:N62"/>
    <mergeCell ref="O62:P62"/>
    <mergeCell ref="R62:S62"/>
    <mergeCell ref="T62:U62"/>
    <mergeCell ref="V62:W62"/>
    <mergeCell ref="C63:D63"/>
    <mergeCell ref="F63:G63"/>
    <mergeCell ref="H63:K63"/>
    <mergeCell ref="L63:N63"/>
    <mergeCell ref="O63:P63"/>
    <mergeCell ref="R63:S63"/>
    <mergeCell ref="T63:U63"/>
    <mergeCell ref="V63:W63"/>
    <mergeCell ref="C64:D64"/>
    <mergeCell ref="F64:G64"/>
    <mergeCell ref="H64:K64"/>
    <mergeCell ref="L64:N64"/>
    <mergeCell ref="O64:P64"/>
    <mergeCell ref="R64:S64"/>
    <mergeCell ref="T64:U64"/>
    <mergeCell ref="V64:W64"/>
    <mergeCell ref="C65:D65"/>
    <mergeCell ref="F65:G65"/>
    <mergeCell ref="H65:K65"/>
    <mergeCell ref="L65:N65"/>
    <mergeCell ref="O65:P65"/>
    <mergeCell ref="R65:S65"/>
    <mergeCell ref="T65:U65"/>
    <mergeCell ref="V65:W65"/>
    <mergeCell ref="C66:D66"/>
    <mergeCell ref="F66:G66"/>
    <mergeCell ref="H66:K66"/>
    <mergeCell ref="L66:N66"/>
    <mergeCell ref="O66:P66"/>
    <mergeCell ref="R66:S66"/>
    <mergeCell ref="T66:U66"/>
    <mergeCell ref="V66:W66"/>
    <mergeCell ref="C67:D67"/>
    <mergeCell ref="F67:G67"/>
    <mergeCell ref="H67:K67"/>
    <mergeCell ref="L67:N67"/>
    <mergeCell ref="O67:P67"/>
    <mergeCell ref="R67:S67"/>
    <mergeCell ref="T67:U67"/>
    <mergeCell ref="V67:W67"/>
    <mergeCell ref="C68:D68"/>
    <mergeCell ref="F68:G68"/>
    <mergeCell ref="H68:K68"/>
    <mergeCell ref="L68:N68"/>
    <mergeCell ref="O68:P68"/>
    <mergeCell ref="R68:S68"/>
    <mergeCell ref="T68:U68"/>
    <mergeCell ref="V68:W68"/>
    <mergeCell ref="C69:D69"/>
    <mergeCell ref="F69:G69"/>
    <mergeCell ref="H69:K69"/>
    <mergeCell ref="L69:N69"/>
    <mergeCell ref="O69:P69"/>
    <mergeCell ref="R69:S69"/>
    <mergeCell ref="T69:U69"/>
    <mergeCell ref="V69:W69"/>
    <mergeCell ref="C70:D70"/>
    <mergeCell ref="F70:G70"/>
    <mergeCell ref="H70:K70"/>
    <mergeCell ref="L70:N70"/>
    <mergeCell ref="O70:P70"/>
    <mergeCell ref="R70:S70"/>
    <mergeCell ref="T70:U70"/>
    <mergeCell ref="V70:W70"/>
    <mergeCell ref="C71:D71"/>
    <mergeCell ref="F71:G71"/>
    <mergeCell ref="H71:K71"/>
    <mergeCell ref="L71:N71"/>
    <mergeCell ref="O71:P71"/>
    <mergeCell ref="R71:S71"/>
    <mergeCell ref="T71:U71"/>
    <mergeCell ref="V71:W71"/>
    <mergeCell ref="C72:D72"/>
    <mergeCell ref="F72:G72"/>
    <mergeCell ref="H72:K72"/>
    <mergeCell ref="L72:N72"/>
    <mergeCell ref="O72:P72"/>
    <mergeCell ref="R72:S72"/>
    <mergeCell ref="T72:U72"/>
    <mergeCell ref="V72:W72"/>
    <mergeCell ref="C73:D73"/>
    <mergeCell ref="F73:G73"/>
    <mergeCell ref="H73:K73"/>
    <mergeCell ref="L73:N73"/>
    <mergeCell ref="O73:P73"/>
    <mergeCell ref="R73:S73"/>
    <mergeCell ref="T73:U73"/>
    <mergeCell ref="V73:W73"/>
    <mergeCell ref="C74:D74"/>
    <mergeCell ref="F74:G74"/>
    <mergeCell ref="H74:K74"/>
    <mergeCell ref="L74:N74"/>
    <mergeCell ref="O74:P74"/>
    <mergeCell ref="R74:S74"/>
    <mergeCell ref="T74:U74"/>
    <mergeCell ref="V74:W74"/>
    <mergeCell ref="C75:D75"/>
    <mergeCell ref="F75:G75"/>
    <mergeCell ref="H75:K75"/>
    <mergeCell ref="L75:N75"/>
    <mergeCell ref="O75:P75"/>
    <mergeCell ref="R75:S75"/>
    <mergeCell ref="T75:U75"/>
    <mergeCell ref="V75:W75"/>
    <mergeCell ref="C76:D76"/>
    <mergeCell ref="F76:G76"/>
    <mergeCell ref="H76:K76"/>
    <mergeCell ref="L76:N76"/>
    <mergeCell ref="O76:P76"/>
    <mergeCell ref="R76:S76"/>
    <mergeCell ref="T76:U76"/>
    <mergeCell ref="V76:W76"/>
    <mergeCell ref="C77:D77"/>
    <mergeCell ref="F77:G77"/>
    <mergeCell ref="H77:K77"/>
    <mergeCell ref="L77:N77"/>
    <mergeCell ref="O77:P77"/>
    <mergeCell ref="R77:S77"/>
    <mergeCell ref="T77:U77"/>
    <mergeCell ref="V77:W77"/>
    <mergeCell ref="C78:D78"/>
    <mergeCell ref="F78:G78"/>
    <mergeCell ref="H78:K78"/>
    <mergeCell ref="L78:N78"/>
    <mergeCell ref="O78:P78"/>
    <mergeCell ref="R78:S78"/>
    <mergeCell ref="T78:U78"/>
    <mergeCell ref="V78:W78"/>
    <mergeCell ref="C79:D79"/>
    <mergeCell ref="F79:G79"/>
    <mergeCell ref="H79:K79"/>
    <mergeCell ref="L79:N79"/>
    <mergeCell ref="O79:P79"/>
    <mergeCell ref="R79:S79"/>
    <mergeCell ref="T79:U79"/>
    <mergeCell ref="V79:W79"/>
    <mergeCell ref="C80:D80"/>
    <mergeCell ref="F80:G80"/>
    <mergeCell ref="H80:K80"/>
    <mergeCell ref="L80:N80"/>
    <mergeCell ref="O80:P80"/>
    <mergeCell ref="R80:S80"/>
    <mergeCell ref="T80:U80"/>
    <mergeCell ref="V80:W80"/>
    <mergeCell ref="C81:D81"/>
    <mergeCell ref="F81:G81"/>
    <mergeCell ref="H81:K81"/>
    <mergeCell ref="L81:N81"/>
    <mergeCell ref="O81:P81"/>
    <mergeCell ref="R81:S81"/>
    <mergeCell ref="T81:U81"/>
    <mergeCell ref="V81:W81"/>
    <mergeCell ref="C82:D82"/>
    <mergeCell ref="F82:G82"/>
    <mergeCell ref="H82:K82"/>
    <mergeCell ref="L82:N82"/>
    <mergeCell ref="O82:P82"/>
    <mergeCell ref="R82:S82"/>
    <mergeCell ref="T82:U82"/>
    <mergeCell ref="V82:W82"/>
    <mergeCell ref="C83:D83"/>
    <mergeCell ref="F83:G83"/>
    <mergeCell ref="H83:K83"/>
    <mergeCell ref="L83:N83"/>
    <mergeCell ref="O83:P83"/>
    <mergeCell ref="R83:S83"/>
    <mergeCell ref="T83:U83"/>
    <mergeCell ref="V83:W83"/>
    <mergeCell ref="C84:D84"/>
    <mergeCell ref="F84:G84"/>
    <mergeCell ref="H84:K84"/>
    <mergeCell ref="L84:N84"/>
    <mergeCell ref="O84:P84"/>
    <mergeCell ref="R84:S84"/>
    <mergeCell ref="T84:U84"/>
    <mergeCell ref="V84:W84"/>
    <mergeCell ref="C85:D85"/>
    <mergeCell ref="F85:G85"/>
    <mergeCell ref="H85:K85"/>
    <mergeCell ref="L85:N85"/>
    <mergeCell ref="O85:P85"/>
    <mergeCell ref="R85:S85"/>
    <mergeCell ref="T85:U85"/>
    <mergeCell ref="V85:W85"/>
    <mergeCell ref="C86:D86"/>
    <mergeCell ref="F86:G86"/>
    <mergeCell ref="H86:K86"/>
    <mergeCell ref="L86:N86"/>
    <mergeCell ref="O86:P86"/>
    <mergeCell ref="R86:S86"/>
    <mergeCell ref="T86:U86"/>
    <mergeCell ref="V86:W86"/>
    <mergeCell ref="C87:D87"/>
    <mergeCell ref="F87:G87"/>
    <mergeCell ref="H87:K87"/>
    <mergeCell ref="L87:N87"/>
    <mergeCell ref="O87:P87"/>
    <mergeCell ref="R87:S87"/>
    <mergeCell ref="T87:U87"/>
    <mergeCell ref="V87:W87"/>
    <mergeCell ref="C88:D88"/>
    <mergeCell ref="F88:G88"/>
    <mergeCell ref="H88:K88"/>
    <mergeCell ref="L88:N88"/>
    <mergeCell ref="O88:P88"/>
    <mergeCell ref="R88:S88"/>
    <mergeCell ref="T88:U88"/>
    <mergeCell ref="V88:W88"/>
    <mergeCell ref="C89:D89"/>
    <mergeCell ref="F89:G89"/>
    <mergeCell ref="H89:K89"/>
    <mergeCell ref="L89:N89"/>
    <mergeCell ref="O89:P89"/>
    <mergeCell ref="R89:S89"/>
    <mergeCell ref="T89:U89"/>
    <mergeCell ref="V89:W89"/>
    <mergeCell ref="C90:D90"/>
    <mergeCell ref="F90:G90"/>
    <mergeCell ref="H90:K90"/>
    <mergeCell ref="L90:N90"/>
    <mergeCell ref="O90:P90"/>
    <mergeCell ref="R90:S90"/>
    <mergeCell ref="T90:U90"/>
    <mergeCell ref="V90:W90"/>
    <mergeCell ref="C91:D91"/>
    <mergeCell ref="F91:G91"/>
    <mergeCell ref="H91:K91"/>
    <mergeCell ref="L91:N91"/>
    <mergeCell ref="O91:P91"/>
    <mergeCell ref="R91:S91"/>
    <mergeCell ref="T91:U91"/>
    <mergeCell ref="V91:W91"/>
    <mergeCell ref="C92:D92"/>
    <mergeCell ref="F92:G92"/>
    <mergeCell ref="H92:K92"/>
    <mergeCell ref="L92:N92"/>
    <mergeCell ref="O92:P92"/>
    <mergeCell ref="R92:S92"/>
    <mergeCell ref="T92:U92"/>
    <mergeCell ref="V92:W92"/>
    <mergeCell ref="C93:D93"/>
    <mergeCell ref="F93:G93"/>
    <mergeCell ref="H93:K93"/>
    <mergeCell ref="L93:N93"/>
    <mergeCell ref="O93:P93"/>
    <mergeCell ref="R93:S93"/>
    <mergeCell ref="T93:U93"/>
    <mergeCell ref="V93:W93"/>
    <mergeCell ref="C94:D94"/>
    <mergeCell ref="F94:G94"/>
    <mergeCell ref="H94:K94"/>
    <mergeCell ref="L94:N94"/>
    <mergeCell ref="O94:P94"/>
    <mergeCell ref="R94:S94"/>
    <mergeCell ref="T94:U94"/>
    <mergeCell ref="V94:W94"/>
    <mergeCell ref="C95:D95"/>
    <mergeCell ref="F95:G95"/>
    <mergeCell ref="H95:K95"/>
    <mergeCell ref="L95:N95"/>
    <mergeCell ref="O95:P95"/>
    <mergeCell ref="R95:S95"/>
    <mergeCell ref="T95:U95"/>
    <mergeCell ref="V95:W95"/>
    <mergeCell ref="C96:D96"/>
    <mergeCell ref="F96:G96"/>
    <mergeCell ref="H96:K96"/>
    <mergeCell ref="L96:N96"/>
    <mergeCell ref="O96:P96"/>
    <mergeCell ref="R96:S96"/>
    <mergeCell ref="T96:U96"/>
    <mergeCell ref="V96:W96"/>
    <mergeCell ref="C97:D97"/>
    <mergeCell ref="F97:G97"/>
    <mergeCell ref="H97:K97"/>
    <mergeCell ref="L97:N97"/>
    <mergeCell ref="O97:P97"/>
    <mergeCell ref="R97:S97"/>
    <mergeCell ref="T97:U97"/>
    <mergeCell ref="V97:W97"/>
    <mergeCell ref="C98:D98"/>
    <mergeCell ref="F98:G98"/>
    <mergeCell ref="H98:K98"/>
    <mergeCell ref="L98:N98"/>
    <mergeCell ref="O98:P98"/>
    <mergeCell ref="R98:S98"/>
    <mergeCell ref="T98:U98"/>
    <mergeCell ref="V98:W98"/>
    <mergeCell ref="C99:D99"/>
    <mergeCell ref="F99:G99"/>
    <mergeCell ref="H99:K99"/>
    <mergeCell ref="L99:N99"/>
    <mergeCell ref="O99:P99"/>
    <mergeCell ref="R99:S99"/>
    <mergeCell ref="T99:U99"/>
    <mergeCell ref="V99:W99"/>
    <mergeCell ref="C100:D100"/>
    <mergeCell ref="F100:G100"/>
    <mergeCell ref="H100:K100"/>
    <mergeCell ref="L100:N100"/>
    <mergeCell ref="O100:P100"/>
    <mergeCell ref="R100:S100"/>
    <mergeCell ref="T100:U100"/>
    <mergeCell ref="V100:W100"/>
    <mergeCell ref="C101:D101"/>
    <mergeCell ref="F101:G101"/>
    <mergeCell ref="H101:K101"/>
    <mergeCell ref="L101:N101"/>
    <mergeCell ref="O101:P101"/>
    <mergeCell ref="R101:S101"/>
    <mergeCell ref="T101:U101"/>
    <mergeCell ref="V101:W101"/>
    <mergeCell ref="C102:D102"/>
    <mergeCell ref="F102:G102"/>
    <mergeCell ref="H102:K102"/>
    <mergeCell ref="L102:N102"/>
    <mergeCell ref="O102:P102"/>
    <mergeCell ref="R102:S102"/>
    <mergeCell ref="T102:U102"/>
    <mergeCell ref="V102:W102"/>
    <mergeCell ref="C103:D103"/>
    <mergeCell ref="F103:G103"/>
    <mergeCell ref="H103:K103"/>
    <mergeCell ref="L103:N103"/>
    <mergeCell ref="O103:P103"/>
    <mergeCell ref="R103:S103"/>
    <mergeCell ref="T103:U103"/>
    <mergeCell ref="V103:W103"/>
    <mergeCell ref="C104:D104"/>
    <mergeCell ref="F104:G104"/>
    <mergeCell ref="H104:K104"/>
    <mergeCell ref="L104:N104"/>
    <mergeCell ref="O104:P104"/>
    <mergeCell ref="R104:S104"/>
    <mergeCell ref="T104:U104"/>
    <mergeCell ref="V104:W104"/>
    <mergeCell ref="C105:D105"/>
    <mergeCell ref="F105:G105"/>
    <mergeCell ref="H105:K105"/>
    <mergeCell ref="L105:N105"/>
    <mergeCell ref="O105:P105"/>
    <mergeCell ref="R105:S105"/>
    <mergeCell ref="T105:U105"/>
    <mergeCell ref="V105:W105"/>
    <mergeCell ref="C106:D106"/>
    <mergeCell ref="F106:G106"/>
    <mergeCell ref="H106:K106"/>
    <mergeCell ref="L106:N106"/>
    <mergeCell ref="O106:P106"/>
    <mergeCell ref="R106:S106"/>
    <mergeCell ref="T106:U106"/>
    <mergeCell ref="V106:W106"/>
    <mergeCell ref="C107:D107"/>
    <mergeCell ref="F107:G107"/>
    <mergeCell ref="H107:K107"/>
    <mergeCell ref="L107:N107"/>
    <mergeCell ref="O107:P107"/>
    <mergeCell ref="R107:S107"/>
    <mergeCell ref="T107:U107"/>
    <mergeCell ref="V107:W107"/>
    <mergeCell ref="C108:D108"/>
    <mergeCell ref="F108:G108"/>
    <mergeCell ref="H108:K108"/>
    <mergeCell ref="L108:N108"/>
    <mergeCell ref="O108:P108"/>
    <mergeCell ref="R108:S108"/>
    <mergeCell ref="T108:U108"/>
    <mergeCell ref="V108:W108"/>
    <mergeCell ref="C109:D109"/>
    <mergeCell ref="F109:G109"/>
    <mergeCell ref="H109:K109"/>
    <mergeCell ref="L109:N109"/>
    <mergeCell ref="O109:P109"/>
    <mergeCell ref="R109:S109"/>
    <mergeCell ref="T109:U109"/>
    <mergeCell ref="V109:W109"/>
    <mergeCell ref="C110:D110"/>
    <mergeCell ref="F110:G110"/>
    <mergeCell ref="H110:K110"/>
    <mergeCell ref="L110:N110"/>
    <mergeCell ref="O110:P110"/>
    <mergeCell ref="R110:S110"/>
    <mergeCell ref="T110:U110"/>
    <mergeCell ref="V110:W110"/>
    <mergeCell ref="C111:D111"/>
    <mergeCell ref="F111:G111"/>
    <mergeCell ref="H111:K111"/>
    <mergeCell ref="L111:N111"/>
    <mergeCell ref="O111:P111"/>
    <mergeCell ref="R111:S111"/>
    <mergeCell ref="T111:U111"/>
    <mergeCell ref="V111:W111"/>
    <mergeCell ref="C112:D112"/>
    <mergeCell ref="F112:G112"/>
    <mergeCell ref="H112:K112"/>
    <mergeCell ref="L112:N112"/>
    <mergeCell ref="O112:P112"/>
    <mergeCell ref="R112:S112"/>
    <mergeCell ref="T112:U112"/>
    <mergeCell ref="V112:W112"/>
    <mergeCell ref="C113:D113"/>
    <mergeCell ref="F113:G113"/>
    <mergeCell ref="H113:K113"/>
    <mergeCell ref="L113:N113"/>
    <mergeCell ref="O113:P113"/>
    <mergeCell ref="R113:S113"/>
    <mergeCell ref="T113:U113"/>
    <mergeCell ref="V113:W113"/>
    <mergeCell ref="C114:D114"/>
    <mergeCell ref="F114:G114"/>
    <mergeCell ref="H114:K114"/>
    <mergeCell ref="L114:N114"/>
    <mergeCell ref="O114:P114"/>
    <mergeCell ref="R114:S114"/>
    <mergeCell ref="T114:U114"/>
    <mergeCell ref="V114:W114"/>
    <mergeCell ref="C115:D115"/>
    <mergeCell ref="F115:G115"/>
    <mergeCell ref="H115:K115"/>
    <mergeCell ref="L115:N115"/>
    <mergeCell ref="O115:P115"/>
    <mergeCell ref="R115:S115"/>
    <mergeCell ref="T115:U115"/>
    <mergeCell ref="V115:W115"/>
    <mergeCell ref="C116:D116"/>
    <mergeCell ref="F116:G116"/>
    <mergeCell ref="H116:K116"/>
    <mergeCell ref="L116:N116"/>
    <mergeCell ref="O116:P116"/>
    <mergeCell ref="R116:S116"/>
    <mergeCell ref="T116:U116"/>
    <mergeCell ref="V116:W116"/>
    <mergeCell ref="C117:D117"/>
    <mergeCell ref="F117:G117"/>
    <mergeCell ref="H117:K117"/>
    <mergeCell ref="L117:N117"/>
    <mergeCell ref="O117:P117"/>
    <mergeCell ref="R117:S117"/>
    <mergeCell ref="T117:U117"/>
    <mergeCell ref="V117:W117"/>
    <mergeCell ref="C118:D118"/>
    <mergeCell ref="F118:G118"/>
    <mergeCell ref="H118:K118"/>
    <mergeCell ref="L118:N118"/>
    <mergeCell ref="O118:P118"/>
    <mergeCell ref="R118:S118"/>
    <mergeCell ref="T118:U118"/>
    <mergeCell ref="V118:W118"/>
    <mergeCell ref="C119:D119"/>
    <mergeCell ref="F119:G119"/>
    <mergeCell ref="H119:K119"/>
    <mergeCell ref="L119:N119"/>
    <mergeCell ref="O119:P119"/>
    <mergeCell ref="R119:S119"/>
    <mergeCell ref="T119:U119"/>
    <mergeCell ref="V119:W119"/>
    <mergeCell ref="C120:D120"/>
    <mergeCell ref="F120:G120"/>
    <mergeCell ref="H120:K120"/>
    <mergeCell ref="L120:N120"/>
    <mergeCell ref="O120:P120"/>
    <mergeCell ref="R120:S120"/>
    <mergeCell ref="T120:U120"/>
    <mergeCell ref="V120:W120"/>
    <mergeCell ref="C121:D121"/>
    <mergeCell ref="F121:G121"/>
    <mergeCell ref="H121:K121"/>
    <mergeCell ref="L121:N121"/>
    <mergeCell ref="O121:P121"/>
    <mergeCell ref="R121:S121"/>
    <mergeCell ref="T121:U121"/>
    <mergeCell ref="V121:W121"/>
    <mergeCell ref="C122:D122"/>
    <mergeCell ref="F122:G122"/>
    <mergeCell ref="H122:K122"/>
    <mergeCell ref="L122:N122"/>
    <mergeCell ref="O122:P122"/>
    <mergeCell ref="R122:S122"/>
    <mergeCell ref="T122:U122"/>
    <mergeCell ref="V122:W122"/>
    <mergeCell ref="C123:D123"/>
    <mergeCell ref="F123:G123"/>
    <mergeCell ref="H123:K123"/>
    <mergeCell ref="L123:N123"/>
    <mergeCell ref="O123:P123"/>
    <mergeCell ref="R123:S123"/>
    <mergeCell ref="T123:U123"/>
    <mergeCell ref="V123:W123"/>
    <mergeCell ref="C124:D124"/>
    <mergeCell ref="F124:G124"/>
    <mergeCell ref="H124:K124"/>
    <mergeCell ref="L124:N124"/>
    <mergeCell ref="O124:P124"/>
    <mergeCell ref="R124:S124"/>
    <mergeCell ref="T124:U124"/>
    <mergeCell ref="V124:W124"/>
    <mergeCell ref="C125:D125"/>
    <mergeCell ref="F125:G125"/>
    <mergeCell ref="H125:K125"/>
    <mergeCell ref="L125:N125"/>
    <mergeCell ref="O125:P125"/>
    <mergeCell ref="R125:S125"/>
    <mergeCell ref="T125:U125"/>
    <mergeCell ref="V125:W125"/>
    <mergeCell ref="C126:D126"/>
    <mergeCell ref="F126:G126"/>
    <mergeCell ref="H126:K126"/>
    <mergeCell ref="L126:N126"/>
    <mergeCell ref="O126:P126"/>
    <mergeCell ref="R126:S126"/>
    <mergeCell ref="T126:U126"/>
    <mergeCell ref="V126:W126"/>
    <mergeCell ref="C127:D127"/>
    <mergeCell ref="F127:G127"/>
    <mergeCell ref="H127:K127"/>
    <mergeCell ref="L127:N127"/>
    <mergeCell ref="O127:P127"/>
    <mergeCell ref="R127:S127"/>
    <mergeCell ref="T127:U127"/>
    <mergeCell ref="V127:W127"/>
    <mergeCell ref="C128:D128"/>
    <mergeCell ref="F128:G128"/>
    <mergeCell ref="H128:K128"/>
    <mergeCell ref="L128:N128"/>
    <mergeCell ref="O128:P128"/>
    <mergeCell ref="R128:S128"/>
    <mergeCell ref="T128:U128"/>
    <mergeCell ref="V128:W128"/>
    <mergeCell ref="C129:D129"/>
    <mergeCell ref="F129:G129"/>
    <mergeCell ref="H129:K129"/>
    <mergeCell ref="L129:N129"/>
    <mergeCell ref="O129:P129"/>
    <mergeCell ref="R129:S129"/>
    <mergeCell ref="T129:U129"/>
    <mergeCell ref="V129:W129"/>
    <mergeCell ref="C130:D130"/>
    <mergeCell ref="F130:G130"/>
    <mergeCell ref="H130:K130"/>
    <mergeCell ref="L130:N130"/>
    <mergeCell ref="O130:P130"/>
    <mergeCell ref="R130:S130"/>
    <mergeCell ref="T130:U130"/>
    <mergeCell ref="V130:W130"/>
    <mergeCell ref="C131:D131"/>
    <mergeCell ref="F131:G131"/>
    <mergeCell ref="H131:K131"/>
    <mergeCell ref="L131:N131"/>
    <mergeCell ref="O131:P131"/>
    <mergeCell ref="R131:S131"/>
    <mergeCell ref="T131:U131"/>
    <mergeCell ref="V131:W131"/>
    <mergeCell ref="C132:D132"/>
    <mergeCell ref="F132:G132"/>
    <mergeCell ref="H132:K132"/>
    <mergeCell ref="L132:N132"/>
    <mergeCell ref="O132:P132"/>
    <mergeCell ref="R132:S132"/>
    <mergeCell ref="T132:U132"/>
    <mergeCell ref="V132:W132"/>
    <mergeCell ref="C133:D133"/>
    <mergeCell ref="F133:G133"/>
    <mergeCell ref="H133:K133"/>
    <mergeCell ref="L133:N133"/>
    <mergeCell ref="O133:P133"/>
    <mergeCell ref="R133:S133"/>
    <mergeCell ref="T133:U133"/>
    <mergeCell ref="V133:W133"/>
    <mergeCell ref="C134:D134"/>
    <mergeCell ref="F134:G134"/>
    <mergeCell ref="H134:K134"/>
    <mergeCell ref="L134:N134"/>
    <mergeCell ref="O134:P134"/>
    <mergeCell ref="R134:S134"/>
    <mergeCell ref="T134:U134"/>
    <mergeCell ref="V134:W134"/>
    <mergeCell ref="C135:D135"/>
    <mergeCell ref="F135:G135"/>
    <mergeCell ref="H135:K135"/>
    <mergeCell ref="L135:N135"/>
    <mergeCell ref="O135:P135"/>
    <mergeCell ref="R135:S135"/>
    <mergeCell ref="T135:U135"/>
    <mergeCell ref="V135:W135"/>
    <mergeCell ref="C136:D136"/>
    <mergeCell ref="F136:G136"/>
    <mergeCell ref="H136:K136"/>
    <mergeCell ref="L136:N136"/>
    <mergeCell ref="O136:P136"/>
    <mergeCell ref="R136:S136"/>
    <mergeCell ref="T136:U136"/>
    <mergeCell ref="V136:W136"/>
    <mergeCell ref="C137:D137"/>
    <mergeCell ref="F137:G137"/>
    <mergeCell ref="H137:K137"/>
    <mergeCell ref="L137:N137"/>
    <mergeCell ref="O137:P137"/>
    <mergeCell ref="R137:S137"/>
    <mergeCell ref="T137:U137"/>
    <mergeCell ref="V137:W137"/>
    <mergeCell ref="C138:D138"/>
    <mergeCell ref="F138:G138"/>
    <mergeCell ref="H138:K138"/>
    <mergeCell ref="L138:N138"/>
    <mergeCell ref="O138:P138"/>
    <mergeCell ref="R138:S138"/>
    <mergeCell ref="T138:U138"/>
    <mergeCell ref="V138:W138"/>
    <mergeCell ref="C139:D139"/>
    <mergeCell ref="F139:G139"/>
    <mergeCell ref="H139:K139"/>
    <mergeCell ref="L139:N139"/>
    <mergeCell ref="O139:P139"/>
    <mergeCell ref="R139:S139"/>
    <mergeCell ref="T139:U139"/>
    <mergeCell ref="V139:W139"/>
    <mergeCell ref="C140:D140"/>
    <mergeCell ref="F140:G140"/>
    <mergeCell ref="H140:K140"/>
    <mergeCell ref="L140:N140"/>
    <mergeCell ref="O140:P140"/>
    <mergeCell ref="R140:S140"/>
    <mergeCell ref="T140:U140"/>
    <mergeCell ref="V140:W140"/>
    <mergeCell ref="C141:D141"/>
    <mergeCell ref="F141:G141"/>
    <mergeCell ref="H141:K141"/>
    <mergeCell ref="L141:N141"/>
    <mergeCell ref="O141:P141"/>
    <mergeCell ref="R141:S141"/>
    <mergeCell ref="T141:U141"/>
    <mergeCell ref="V141:W141"/>
    <mergeCell ref="C142:D142"/>
    <mergeCell ref="F142:G142"/>
    <mergeCell ref="H142:K142"/>
    <mergeCell ref="L142:N142"/>
    <mergeCell ref="O142:P142"/>
    <mergeCell ref="R142:S142"/>
    <mergeCell ref="T142:U142"/>
    <mergeCell ref="V142:W142"/>
    <mergeCell ref="C143:D143"/>
    <mergeCell ref="F143:G143"/>
    <mergeCell ref="H143:K143"/>
    <mergeCell ref="L143:N143"/>
    <mergeCell ref="O143:P143"/>
    <mergeCell ref="R143:S143"/>
    <mergeCell ref="T143:U143"/>
    <mergeCell ref="V143:W143"/>
    <mergeCell ref="C144:D144"/>
    <mergeCell ref="F144:G144"/>
    <mergeCell ref="H144:K144"/>
    <mergeCell ref="L144:N144"/>
    <mergeCell ref="O144:P144"/>
    <mergeCell ref="R144:S144"/>
    <mergeCell ref="T144:U144"/>
    <mergeCell ref="V144:W144"/>
    <mergeCell ref="C145:D145"/>
    <mergeCell ref="F145:G145"/>
    <mergeCell ref="H145:K145"/>
    <mergeCell ref="L145:N145"/>
    <mergeCell ref="O145:P145"/>
    <mergeCell ref="R145:S145"/>
    <mergeCell ref="T145:U145"/>
    <mergeCell ref="V145:W145"/>
    <mergeCell ref="C146:D146"/>
    <mergeCell ref="F146:G146"/>
    <mergeCell ref="H146:K146"/>
    <mergeCell ref="L146:N146"/>
    <mergeCell ref="O146:P146"/>
    <mergeCell ref="R146:S146"/>
    <mergeCell ref="T146:U146"/>
    <mergeCell ref="V146:W146"/>
    <mergeCell ref="C147:D147"/>
    <mergeCell ref="F147:G147"/>
    <mergeCell ref="H147:K147"/>
    <mergeCell ref="L147:N147"/>
    <mergeCell ref="O147:P147"/>
    <mergeCell ref="R147:S147"/>
    <mergeCell ref="T147:U147"/>
    <mergeCell ref="V147:W147"/>
    <mergeCell ref="C148:D148"/>
    <mergeCell ref="F148:G148"/>
    <mergeCell ref="H148:K148"/>
    <mergeCell ref="L148:N148"/>
    <mergeCell ref="O148:P148"/>
    <mergeCell ref="R148:S148"/>
    <mergeCell ref="T148:U148"/>
    <mergeCell ref="V148:W148"/>
    <mergeCell ref="C149:D149"/>
    <mergeCell ref="F149:G149"/>
    <mergeCell ref="H149:K149"/>
    <mergeCell ref="L149:N149"/>
    <mergeCell ref="O149:P149"/>
    <mergeCell ref="R149:S149"/>
    <mergeCell ref="T149:U149"/>
    <mergeCell ref="V149:W149"/>
    <mergeCell ref="C150:D150"/>
    <mergeCell ref="F150:G150"/>
    <mergeCell ref="H150:K150"/>
    <mergeCell ref="L150:N150"/>
    <mergeCell ref="O150:P150"/>
    <mergeCell ref="R150:S150"/>
    <mergeCell ref="T150:U150"/>
    <mergeCell ref="V150:W150"/>
    <mergeCell ref="C151:D151"/>
    <mergeCell ref="F151:G151"/>
    <mergeCell ref="H151:K151"/>
    <mergeCell ref="L151:N151"/>
    <mergeCell ref="O151:P151"/>
    <mergeCell ref="R151:S151"/>
    <mergeCell ref="T151:U151"/>
    <mergeCell ref="V151:W151"/>
    <mergeCell ref="C152:D152"/>
    <mergeCell ref="F152:G152"/>
    <mergeCell ref="H152:K152"/>
    <mergeCell ref="L152:N152"/>
    <mergeCell ref="O152:P152"/>
    <mergeCell ref="R152:S152"/>
    <mergeCell ref="T152:U152"/>
    <mergeCell ref="V152:W152"/>
    <mergeCell ref="C153:D153"/>
    <mergeCell ref="F153:G153"/>
    <mergeCell ref="H153:K153"/>
    <mergeCell ref="L153:N153"/>
    <mergeCell ref="O153:P153"/>
    <mergeCell ref="R153:S153"/>
    <mergeCell ref="T153:U153"/>
    <mergeCell ref="V153:W153"/>
    <mergeCell ref="C154:D154"/>
    <mergeCell ref="F154:G154"/>
    <mergeCell ref="H154:K154"/>
    <mergeCell ref="L154:N154"/>
    <mergeCell ref="O154:P154"/>
    <mergeCell ref="R154:S154"/>
    <mergeCell ref="T154:U154"/>
    <mergeCell ref="V154:W154"/>
    <mergeCell ref="C155:D155"/>
    <mergeCell ref="F155:G155"/>
    <mergeCell ref="H155:K155"/>
    <mergeCell ref="L155:N155"/>
    <mergeCell ref="O155:P155"/>
    <mergeCell ref="R155:S155"/>
    <mergeCell ref="T155:U155"/>
    <mergeCell ref="V155:W155"/>
    <mergeCell ref="C156:D156"/>
    <mergeCell ref="F156:G156"/>
    <mergeCell ref="H156:K156"/>
    <mergeCell ref="L156:N156"/>
    <mergeCell ref="O156:P156"/>
    <mergeCell ref="R156:S156"/>
    <mergeCell ref="T156:U156"/>
    <mergeCell ref="V156:W156"/>
    <mergeCell ref="C157:D157"/>
    <mergeCell ref="F157:G157"/>
    <mergeCell ref="H157:K157"/>
    <mergeCell ref="L157:N157"/>
    <mergeCell ref="O157:P157"/>
    <mergeCell ref="R157:S157"/>
    <mergeCell ref="T157:U157"/>
    <mergeCell ref="V157:W157"/>
    <mergeCell ref="C158:D158"/>
    <mergeCell ref="F158:G158"/>
    <mergeCell ref="H158:K158"/>
    <mergeCell ref="L158:N158"/>
    <mergeCell ref="O158:P158"/>
    <mergeCell ref="R158:S158"/>
    <mergeCell ref="T158:U158"/>
    <mergeCell ref="V158:W158"/>
    <mergeCell ref="C159:D159"/>
    <mergeCell ref="F159:G159"/>
    <mergeCell ref="H159:K159"/>
    <mergeCell ref="L159:N159"/>
    <mergeCell ref="O159:P159"/>
    <mergeCell ref="R159:S159"/>
    <mergeCell ref="T159:U159"/>
    <mergeCell ref="V159:W159"/>
    <mergeCell ref="C160:D160"/>
    <mergeCell ref="F160:G160"/>
    <mergeCell ref="H160:K160"/>
    <mergeCell ref="L160:N160"/>
    <mergeCell ref="O160:P160"/>
    <mergeCell ref="R160:S160"/>
    <mergeCell ref="T160:U160"/>
    <mergeCell ref="V160:W160"/>
    <mergeCell ref="C161:D161"/>
    <mergeCell ref="F161:G161"/>
    <mergeCell ref="H161:K161"/>
    <mergeCell ref="L161:N161"/>
    <mergeCell ref="O161:P161"/>
    <mergeCell ref="R161:S161"/>
    <mergeCell ref="T161:U161"/>
    <mergeCell ref="V161:W161"/>
    <mergeCell ref="C162:D162"/>
    <mergeCell ref="F162:G162"/>
    <mergeCell ref="H162:K162"/>
    <mergeCell ref="L162:N162"/>
    <mergeCell ref="O162:P162"/>
    <mergeCell ref="R162:S162"/>
    <mergeCell ref="T162:U162"/>
    <mergeCell ref="V162:W162"/>
    <mergeCell ref="C163:D163"/>
    <mergeCell ref="F163:G163"/>
    <mergeCell ref="H163:K163"/>
    <mergeCell ref="L163:N163"/>
    <mergeCell ref="O163:P163"/>
    <mergeCell ref="R163:S163"/>
    <mergeCell ref="T163:U163"/>
    <mergeCell ref="V163:W163"/>
    <mergeCell ref="C164:D164"/>
    <mergeCell ref="F164:G164"/>
    <mergeCell ref="H164:K164"/>
    <mergeCell ref="L164:N164"/>
    <mergeCell ref="O164:P164"/>
    <mergeCell ref="R164:S164"/>
    <mergeCell ref="T164:U164"/>
    <mergeCell ref="V164:W164"/>
    <mergeCell ref="C165:D165"/>
    <mergeCell ref="F165:G165"/>
    <mergeCell ref="H165:K165"/>
    <mergeCell ref="L165:N165"/>
    <mergeCell ref="O165:P165"/>
    <mergeCell ref="R165:S165"/>
    <mergeCell ref="T165:U165"/>
    <mergeCell ref="V165:W165"/>
    <mergeCell ref="C166:D166"/>
    <mergeCell ref="F166:G166"/>
    <mergeCell ref="H166:K166"/>
    <mergeCell ref="L166:N166"/>
    <mergeCell ref="O166:P166"/>
    <mergeCell ref="R166:S166"/>
    <mergeCell ref="T166:U166"/>
    <mergeCell ref="V166:W166"/>
    <mergeCell ref="C167:D167"/>
    <mergeCell ref="F167:G167"/>
    <mergeCell ref="H167:K167"/>
    <mergeCell ref="L167:N167"/>
    <mergeCell ref="O167:P167"/>
    <mergeCell ref="R167:S167"/>
    <mergeCell ref="T167:U167"/>
    <mergeCell ref="V167:W167"/>
    <mergeCell ref="C168:D168"/>
    <mergeCell ref="F168:G168"/>
    <mergeCell ref="H168:K168"/>
    <mergeCell ref="L168:N168"/>
    <mergeCell ref="O168:P168"/>
    <mergeCell ref="R168:S168"/>
    <mergeCell ref="T168:U168"/>
    <mergeCell ref="V168:W168"/>
    <mergeCell ref="C169:D169"/>
    <mergeCell ref="F169:G169"/>
    <mergeCell ref="H169:K169"/>
    <mergeCell ref="L169:N169"/>
    <mergeCell ref="O169:P169"/>
    <mergeCell ref="R169:S169"/>
    <mergeCell ref="T169:U169"/>
    <mergeCell ref="V169:W169"/>
    <mergeCell ref="C170:D170"/>
    <mergeCell ref="F170:G170"/>
    <mergeCell ref="H170:K170"/>
    <mergeCell ref="L170:N170"/>
    <mergeCell ref="O170:P170"/>
    <mergeCell ref="R170:S170"/>
    <mergeCell ref="T170:U170"/>
    <mergeCell ref="V170:W170"/>
    <mergeCell ref="C171:D171"/>
    <mergeCell ref="F171:G171"/>
    <mergeCell ref="H171:K171"/>
    <mergeCell ref="L171:N171"/>
    <mergeCell ref="O171:P171"/>
    <mergeCell ref="R171:S171"/>
    <mergeCell ref="T171:U171"/>
    <mergeCell ref="V171:W171"/>
    <mergeCell ref="C172:D172"/>
    <mergeCell ref="F172:G172"/>
    <mergeCell ref="H172:K172"/>
    <mergeCell ref="L172:N172"/>
    <mergeCell ref="O172:P172"/>
    <mergeCell ref="R172:S172"/>
    <mergeCell ref="T172:U172"/>
    <mergeCell ref="V172:W172"/>
    <mergeCell ref="C173:D173"/>
    <mergeCell ref="F173:G173"/>
    <mergeCell ref="H173:K173"/>
    <mergeCell ref="L173:N173"/>
    <mergeCell ref="O173:P173"/>
    <mergeCell ref="R173:S173"/>
    <mergeCell ref="T173:U173"/>
    <mergeCell ref="V173:W173"/>
    <mergeCell ref="C174:D174"/>
    <mergeCell ref="F174:G174"/>
    <mergeCell ref="H174:K174"/>
    <mergeCell ref="L174:N174"/>
    <mergeCell ref="O174:P174"/>
    <mergeCell ref="R174:S174"/>
    <mergeCell ref="T174:U174"/>
    <mergeCell ref="V174:W174"/>
    <mergeCell ref="C175:D175"/>
    <mergeCell ref="F175:G175"/>
    <mergeCell ref="H175:K175"/>
    <mergeCell ref="L175:N175"/>
    <mergeCell ref="O175:P175"/>
    <mergeCell ref="R175:S175"/>
    <mergeCell ref="T175:U175"/>
    <mergeCell ref="V175:W175"/>
    <mergeCell ref="C176:D176"/>
    <mergeCell ref="F176:G176"/>
    <mergeCell ref="H176:K176"/>
    <mergeCell ref="L176:N176"/>
    <mergeCell ref="O176:P176"/>
    <mergeCell ref="R176:S176"/>
    <mergeCell ref="T176:U176"/>
    <mergeCell ref="V176:W176"/>
    <mergeCell ref="C177:D177"/>
    <mergeCell ref="F177:G177"/>
    <mergeCell ref="H177:K177"/>
    <mergeCell ref="L177:N177"/>
    <mergeCell ref="O177:P177"/>
    <mergeCell ref="R177:S177"/>
    <mergeCell ref="T177:U177"/>
    <mergeCell ref="V177:W177"/>
    <mergeCell ref="C178:D178"/>
    <mergeCell ref="F178:G178"/>
    <mergeCell ref="H178:K178"/>
    <mergeCell ref="L178:N178"/>
    <mergeCell ref="O178:P178"/>
    <mergeCell ref="R178:S178"/>
    <mergeCell ref="T178:U178"/>
    <mergeCell ref="V178:W178"/>
    <mergeCell ref="C179:D179"/>
    <mergeCell ref="F179:G179"/>
    <mergeCell ref="H179:K179"/>
    <mergeCell ref="L179:N179"/>
    <mergeCell ref="O179:P179"/>
    <mergeCell ref="R179:S179"/>
    <mergeCell ref="T179:U179"/>
    <mergeCell ref="V179:W179"/>
    <mergeCell ref="C180:D180"/>
    <mergeCell ref="F180:G180"/>
    <mergeCell ref="H180:K180"/>
    <mergeCell ref="L180:N180"/>
    <mergeCell ref="O180:P180"/>
    <mergeCell ref="R180:S180"/>
    <mergeCell ref="T180:U180"/>
    <mergeCell ref="V180:W180"/>
    <mergeCell ref="C181:D181"/>
    <mergeCell ref="F181:G181"/>
    <mergeCell ref="H181:K181"/>
    <mergeCell ref="L181:N181"/>
    <mergeCell ref="O181:P181"/>
    <mergeCell ref="R181:S181"/>
    <mergeCell ref="T181:U181"/>
    <mergeCell ref="V181:W181"/>
    <mergeCell ref="C182:D182"/>
    <mergeCell ref="F182:G182"/>
    <mergeCell ref="H182:K182"/>
    <mergeCell ref="L182:N182"/>
    <mergeCell ref="O182:P182"/>
    <mergeCell ref="R182:S182"/>
    <mergeCell ref="T182:U182"/>
    <mergeCell ref="V182:W182"/>
    <mergeCell ref="C183:D183"/>
    <mergeCell ref="F183:G183"/>
    <mergeCell ref="H183:K183"/>
    <mergeCell ref="L183:N183"/>
    <mergeCell ref="O183:P183"/>
    <mergeCell ref="R183:S183"/>
    <mergeCell ref="T183:U183"/>
    <mergeCell ref="V183:W183"/>
    <mergeCell ref="C184:D184"/>
    <mergeCell ref="F184:G184"/>
    <mergeCell ref="H184:K184"/>
    <mergeCell ref="L184:N184"/>
    <mergeCell ref="O184:P184"/>
    <mergeCell ref="R184:S184"/>
    <mergeCell ref="T184:U184"/>
    <mergeCell ref="V184:W184"/>
    <mergeCell ref="C185:D185"/>
    <mergeCell ref="F185:G185"/>
    <mergeCell ref="H185:K185"/>
    <mergeCell ref="L185:N185"/>
    <mergeCell ref="O185:P185"/>
    <mergeCell ref="R185:S185"/>
    <mergeCell ref="T185:U185"/>
    <mergeCell ref="V185:W185"/>
    <mergeCell ref="C186:D186"/>
    <mergeCell ref="F186:G186"/>
    <mergeCell ref="H186:K186"/>
    <mergeCell ref="L186:N186"/>
    <mergeCell ref="O186:P186"/>
    <mergeCell ref="R186:S186"/>
    <mergeCell ref="T186:U186"/>
    <mergeCell ref="V186:W186"/>
    <mergeCell ref="C187:D187"/>
    <mergeCell ref="F187:G187"/>
    <mergeCell ref="H187:K187"/>
    <mergeCell ref="L187:N187"/>
    <mergeCell ref="O187:P187"/>
    <mergeCell ref="R187:S187"/>
    <mergeCell ref="T187:U187"/>
    <mergeCell ref="V187:W187"/>
    <mergeCell ref="C188:D188"/>
    <mergeCell ref="F188:G188"/>
    <mergeCell ref="H188:K188"/>
    <mergeCell ref="L188:N188"/>
    <mergeCell ref="O188:P188"/>
    <mergeCell ref="R188:S188"/>
    <mergeCell ref="T188:U188"/>
    <mergeCell ref="V188:W188"/>
    <mergeCell ref="C189:D189"/>
    <mergeCell ref="F189:G189"/>
    <mergeCell ref="H189:K189"/>
    <mergeCell ref="L189:N189"/>
    <mergeCell ref="O189:P189"/>
    <mergeCell ref="R189:S189"/>
    <mergeCell ref="T189:U189"/>
    <mergeCell ref="V189:W189"/>
    <mergeCell ref="C190:D190"/>
    <mergeCell ref="F190:G190"/>
    <mergeCell ref="H190:K190"/>
    <mergeCell ref="L190:N190"/>
    <mergeCell ref="O190:P190"/>
    <mergeCell ref="R190:S190"/>
    <mergeCell ref="T190:U190"/>
    <mergeCell ref="V190:W190"/>
    <mergeCell ref="C191:D191"/>
    <mergeCell ref="F191:G191"/>
    <mergeCell ref="H191:K191"/>
    <mergeCell ref="L191:N191"/>
    <mergeCell ref="O191:P191"/>
    <mergeCell ref="R191:S191"/>
    <mergeCell ref="T191:U191"/>
    <mergeCell ref="V191:W191"/>
    <mergeCell ref="C192:D192"/>
    <mergeCell ref="F192:G192"/>
    <mergeCell ref="H192:K192"/>
    <mergeCell ref="L192:N192"/>
    <mergeCell ref="O192:P192"/>
    <mergeCell ref="R192:S192"/>
    <mergeCell ref="T192:U192"/>
    <mergeCell ref="V192:W192"/>
    <mergeCell ref="C193:D193"/>
    <mergeCell ref="F193:G193"/>
    <mergeCell ref="H193:K193"/>
    <mergeCell ref="L193:N193"/>
    <mergeCell ref="O193:P193"/>
    <mergeCell ref="R193:S193"/>
    <mergeCell ref="T193:U193"/>
    <mergeCell ref="V193:W193"/>
    <mergeCell ref="C194:D194"/>
    <mergeCell ref="F194:G194"/>
    <mergeCell ref="H194:K194"/>
    <mergeCell ref="L194:N194"/>
    <mergeCell ref="O194:P194"/>
    <mergeCell ref="R194:S194"/>
    <mergeCell ref="T194:U194"/>
    <mergeCell ref="V194:W194"/>
    <mergeCell ref="C195:D195"/>
    <mergeCell ref="F195:G195"/>
    <mergeCell ref="H195:K195"/>
    <mergeCell ref="L195:N195"/>
    <mergeCell ref="O195:P195"/>
    <mergeCell ref="R195:S195"/>
    <mergeCell ref="T195:U195"/>
    <mergeCell ref="V195:W195"/>
    <mergeCell ref="C196:D196"/>
    <mergeCell ref="F196:G196"/>
    <mergeCell ref="H196:K196"/>
    <mergeCell ref="L196:N196"/>
    <mergeCell ref="O196:P196"/>
    <mergeCell ref="R196:S196"/>
    <mergeCell ref="T196:U196"/>
    <mergeCell ref="V196:W196"/>
    <mergeCell ref="C197:D197"/>
    <mergeCell ref="F197:G197"/>
    <mergeCell ref="H197:K197"/>
    <mergeCell ref="L197:N197"/>
    <mergeCell ref="O197:P197"/>
    <mergeCell ref="R197:S197"/>
    <mergeCell ref="T197:U197"/>
    <mergeCell ref="V197:W197"/>
    <mergeCell ref="C198:D198"/>
    <mergeCell ref="F198:G198"/>
    <mergeCell ref="H198:K198"/>
    <mergeCell ref="L198:N198"/>
    <mergeCell ref="O198:P198"/>
    <mergeCell ref="R198:S198"/>
    <mergeCell ref="T198:U198"/>
    <mergeCell ref="V198:W198"/>
    <mergeCell ref="C199:D199"/>
    <mergeCell ref="F199:G199"/>
    <mergeCell ref="H199:K199"/>
    <mergeCell ref="L199:N199"/>
    <mergeCell ref="O199:P199"/>
    <mergeCell ref="R199:S199"/>
    <mergeCell ref="T199:U199"/>
    <mergeCell ref="V199:W199"/>
    <mergeCell ref="C200:D200"/>
    <mergeCell ref="F200:G200"/>
    <mergeCell ref="H200:K200"/>
    <mergeCell ref="L200:N200"/>
    <mergeCell ref="O200:P200"/>
    <mergeCell ref="R200:S200"/>
    <mergeCell ref="T200:U200"/>
    <mergeCell ref="V200:W200"/>
    <mergeCell ref="C201:D201"/>
    <mergeCell ref="F201:G201"/>
    <mergeCell ref="H201:K201"/>
    <mergeCell ref="L201:N201"/>
    <mergeCell ref="O201:P201"/>
    <mergeCell ref="R201:S201"/>
    <mergeCell ref="T201:U201"/>
    <mergeCell ref="V201:W201"/>
    <mergeCell ref="C202:D202"/>
    <mergeCell ref="F202:G202"/>
    <mergeCell ref="H202:K202"/>
    <mergeCell ref="L202:N202"/>
    <mergeCell ref="O202:P202"/>
    <mergeCell ref="R202:S202"/>
    <mergeCell ref="T202:U202"/>
    <mergeCell ref="V202:W202"/>
    <mergeCell ref="C203:D203"/>
    <mergeCell ref="F203:G203"/>
    <mergeCell ref="H203:K203"/>
    <mergeCell ref="L203:N203"/>
    <mergeCell ref="O203:P203"/>
    <mergeCell ref="R203:S203"/>
    <mergeCell ref="T203:U203"/>
    <mergeCell ref="V203:W203"/>
    <mergeCell ref="C204:D204"/>
    <mergeCell ref="F204:G204"/>
    <mergeCell ref="H204:K204"/>
    <mergeCell ref="L204:N204"/>
    <mergeCell ref="O204:P204"/>
    <mergeCell ref="R204:S204"/>
    <mergeCell ref="T204:U204"/>
    <mergeCell ref="V204:W204"/>
    <mergeCell ref="C205:D205"/>
    <mergeCell ref="F205:G205"/>
    <mergeCell ref="H205:K205"/>
    <mergeCell ref="L205:N205"/>
    <mergeCell ref="O205:P205"/>
    <mergeCell ref="R205:S205"/>
    <mergeCell ref="T205:U205"/>
    <mergeCell ref="V205:W205"/>
    <mergeCell ref="C206:D206"/>
    <mergeCell ref="F206:G206"/>
    <mergeCell ref="H206:K206"/>
    <mergeCell ref="L206:N206"/>
    <mergeCell ref="O206:P206"/>
    <mergeCell ref="R206:S206"/>
    <mergeCell ref="T206:U206"/>
    <mergeCell ref="V206:W206"/>
    <mergeCell ref="C207:D207"/>
    <mergeCell ref="F207:G207"/>
    <mergeCell ref="H207:K207"/>
    <mergeCell ref="L207:N207"/>
    <mergeCell ref="O207:P207"/>
    <mergeCell ref="R207:S207"/>
    <mergeCell ref="T207:U207"/>
    <mergeCell ref="V207:W207"/>
    <mergeCell ref="C208:D208"/>
    <mergeCell ref="F208:G208"/>
    <mergeCell ref="H208:K208"/>
    <mergeCell ref="L208:N208"/>
    <mergeCell ref="O208:P208"/>
    <mergeCell ref="R208:S208"/>
    <mergeCell ref="T208:U208"/>
    <mergeCell ref="V208:W208"/>
    <mergeCell ref="C209:D209"/>
    <mergeCell ref="F209:G209"/>
    <mergeCell ref="H209:K209"/>
    <mergeCell ref="L209:N209"/>
    <mergeCell ref="O209:P209"/>
    <mergeCell ref="R209:S209"/>
    <mergeCell ref="T209:U209"/>
    <mergeCell ref="V209:W209"/>
    <mergeCell ref="C210:D210"/>
    <mergeCell ref="F210:G210"/>
    <mergeCell ref="H210:K210"/>
    <mergeCell ref="L210:N210"/>
    <mergeCell ref="O210:P210"/>
    <mergeCell ref="R210:S210"/>
    <mergeCell ref="T210:U210"/>
    <mergeCell ref="V210:W210"/>
    <mergeCell ref="C211:D211"/>
    <mergeCell ref="F211:G211"/>
    <mergeCell ref="H211:K211"/>
    <mergeCell ref="L211:N211"/>
    <mergeCell ref="O211:P211"/>
    <mergeCell ref="R211:S211"/>
    <mergeCell ref="T211:U211"/>
    <mergeCell ref="V211:W211"/>
    <mergeCell ref="C212:D212"/>
    <mergeCell ref="F212:G212"/>
    <mergeCell ref="H212:K212"/>
    <mergeCell ref="L212:N212"/>
    <mergeCell ref="O212:P212"/>
    <mergeCell ref="R212:S212"/>
    <mergeCell ref="T212:U212"/>
    <mergeCell ref="V212:W212"/>
    <mergeCell ref="C213:D213"/>
    <mergeCell ref="F213:G213"/>
    <mergeCell ref="H213:K213"/>
    <mergeCell ref="L213:N213"/>
    <mergeCell ref="O213:P213"/>
    <mergeCell ref="R213:S213"/>
    <mergeCell ref="T213:U213"/>
    <mergeCell ref="V213:W213"/>
    <mergeCell ref="C214:D214"/>
    <mergeCell ref="F214:G214"/>
    <mergeCell ref="H214:K214"/>
    <mergeCell ref="L214:N214"/>
    <mergeCell ref="O214:P214"/>
    <mergeCell ref="R214:S214"/>
    <mergeCell ref="T214:U214"/>
    <mergeCell ref="V214:W214"/>
    <mergeCell ref="C215:D215"/>
    <mergeCell ref="F215:G215"/>
    <mergeCell ref="H215:K215"/>
    <mergeCell ref="L215:N215"/>
    <mergeCell ref="O215:P215"/>
    <mergeCell ref="R215:S215"/>
    <mergeCell ref="T215:U215"/>
    <mergeCell ref="V215:W215"/>
    <mergeCell ref="C216:D216"/>
    <mergeCell ref="F216:G216"/>
    <mergeCell ref="H216:K216"/>
    <mergeCell ref="L216:N216"/>
    <mergeCell ref="O216:P216"/>
    <mergeCell ref="R216:S216"/>
    <mergeCell ref="T216:U216"/>
    <mergeCell ref="V216:W216"/>
    <mergeCell ref="C217:D217"/>
    <mergeCell ref="F217:G217"/>
    <mergeCell ref="H217:K217"/>
    <mergeCell ref="L217:N217"/>
    <mergeCell ref="O217:P217"/>
    <mergeCell ref="R217:S217"/>
    <mergeCell ref="T217:U217"/>
    <mergeCell ref="V217:W217"/>
    <mergeCell ref="C218:D218"/>
    <mergeCell ref="F218:G218"/>
    <mergeCell ref="H218:K218"/>
    <mergeCell ref="L218:N218"/>
    <mergeCell ref="O218:P218"/>
    <mergeCell ref="R218:S218"/>
    <mergeCell ref="T218:U218"/>
    <mergeCell ref="V218:W218"/>
    <mergeCell ref="C219:D219"/>
    <mergeCell ref="F219:G219"/>
    <mergeCell ref="H219:K219"/>
    <mergeCell ref="L219:N219"/>
    <mergeCell ref="O219:P219"/>
    <mergeCell ref="R219:S219"/>
    <mergeCell ref="T219:U219"/>
    <mergeCell ref="V219:W219"/>
    <mergeCell ref="C220:D220"/>
    <mergeCell ref="F220:G220"/>
    <mergeCell ref="H220:K220"/>
    <mergeCell ref="L220:N220"/>
    <mergeCell ref="O220:P220"/>
    <mergeCell ref="R220:S220"/>
    <mergeCell ref="T220:U220"/>
    <mergeCell ref="V220:W220"/>
    <mergeCell ref="C221:D221"/>
    <mergeCell ref="F221:G221"/>
    <mergeCell ref="H221:K221"/>
    <mergeCell ref="L221:N221"/>
    <mergeCell ref="O221:P221"/>
    <mergeCell ref="R221:S221"/>
    <mergeCell ref="T221:U221"/>
    <mergeCell ref="V221:W221"/>
    <mergeCell ref="C222:D222"/>
    <mergeCell ref="F222:G222"/>
    <mergeCell ref="H222:K222"/>
    <mergeCell ref="L222:N222"/>
    <mergeCell ref="O222:P222"/>
    <mergeCell ref="R222:S222"/>
    <mergeCell ref="T222:U222"/>
    <mergeCell ref="V222:W222"/>
    <mergeCell ref="C223:D223"/>
    <mergeCell ref="F223:G223"/>
    <mergeCell ref="H223:K223"/>
    <mergeCell ref="L223:N223"/>
    <mergeCell ref="O223:P223"/>
    <mergeCell ref="R223:S223"/>
    <mergeCell ref="T223:U223"/>
    <mergeCell ref="V223:W223"/>
    <mergeCell ref="C224:D224"/>
    <mergeCell ref="F224:G224"/>
    <mergeCell ref="H224:K224"/>
    <mergeCell ref="L224:N224"/>
    <mergeCell ref="O224:P224"/>
    <mergeCell ref="R224:S224"/>
    <mergeCell ref="T224:U224"/>
    <mergeCell ref="V224:W224"/>
    <mergeCell ref="C225:D225"/>
    <mergeCell ref="F225:G225"/>
    <mergeCell ref="H225:K225"/>
    <mergeCell ref="L225:N225"/>
    <mergeCell ref="O225:P225"/>
    <mergeCell ref="R225:S225"/>
    <mergeCell ref="T225:U225"/>
    <mergeCell ref="V225:W225"/>
    <mergeCell ref="C226:D226"/>
    <mergeCell ref="F226:G226"/>
    <mergeCell ref="H226:K226"/>
    <mergeCell ref="L226:N226"/>
    <mergeCell ref="O226:P226"/>
    <mergeCell ref="R226:S226"/>
    <mergeCell ref="T226:U226"/>
    <mergeCell ref="V226:W226"/>
    <mergeCell ref="C227:D227"/>
    <mergeCell ref="F227:G227"/>
    <mergeCell ref="H227:K227"/>
    <mergeCell ref="L227:N227"/>
    <mergeCell ref="O227:P227"/>
    <mergeCell ref="R227:S227"/>
    <mergeCell ref="T227:U227"/>
    <mergeCell ref="V227:W227"/>
    <mergeCell ref="C228:D228"/>
    <mergeCell ref="F228:G228"/>
    <mergeCell ref="H228:K228"/>
    <mergeCell ref="L228:N228"/>
    <mergeCell ref="O228:P228"/>
    <mergeCell ref="R228:S228"/>
    <mergeCell ref="T228:U228"/>
    <mergeCell ref="V228:W228"/>
    <mergeCell ref="C229:D229"/>
    <mergeCell ref="F229:G229"/>
    <mergeCell ref="H229:K229"/>
    <mergeCell ref="L229:N229"/>
    <mergeCell ref="O229:P229"/>
    <mergeCell ref="R229:S229"/>
    <mergeCell ref="T229:U229"/>
    <mergeCell ref="V229:W229"/>
    <mergeCell ref="C230:D230"/>
    <mergeCell ref="F230:G230"/>
    <mergeCell ref="H230:K230"/>
    <mergeCell ref="L230:N230"/>
    <mergeCell ref="O230:P230"/>
    <mergeCell ref="R230:S230"/>
    <mergeCell ref="T230:U230"/>
    <mergeCell ref="V230:W230"/>
    <mergeCell ref="C231:D231"/>
    <mergeCell ref="F231:G231"/>
    <mergeCell ref="H231:K231"/>
    <mergeCell ref="L231:N231"/>
    <mergeCell ref="O231:P231"/>
    <mergeCell ref="R231:S231"/>
    <mergeCell ref="T231:U231"/>
    <mergeCell ref="V231:W231"/>
    <mergeCell ref="C232:D232"/>
    <mergeCell ref="F232:G232"/>
    <mergeCell ref="H232:K232"/>
    <mergeCell ref="L232:N232"/>
    <mergeCell ref="O232:P232"/>
    <mergeCell ref="R232:S232"/>
    <mergeCell ref="T232:U232"/>
    <mergeCell ref="V232:W232"/>
    <mergeCell ref="C233:D233"/>
    <mergeCell ref="F233:G233"/>
    <mergeCell ref="H233:K233"/>
    <mergeCell ref="L233:N233"/>
    <mergeCell ref="O233:P233"/>
    <mergeCell ref="R233:S233"/>
    <mergeCell ref="T233:U233"/>
    <mergeCell ref="V233:W233"/>
    <mergeCell ref="C234:D234"/>
    <mergeCell ref="F234:G234"/>
    <mergeCell ref="H234:K234"/>
    <mergeCell ref="L234:N234"/>
    <mergeCell ref="O234:P234"/>
    <mergeCell ref="R234:S234"/>
    <mergeCell ref="T234:U234"/>
    <mergeCell ref="V234:W234"/>
    <mergeCell ref="C235:D235"/>
    <mergeCell ref="F235:G235"/>
    <mergeCell ref="H235:K235"/>
    <mergeCell ref="L235:N235"/>
    <mergeCell ref="O235:P235"/>
    <mergeCell ref="R235:S235"/>
    <mergeCell ref="T235:U235"/>
    <mergeCell ref="V235:W235"/>
    <mergeCell ref="C236:D236"/>
    <mergeCell ref="F236:G236"/>
    <mergeCell ref="H236:K236"/>
    <mergeCell ref="L236:N236"/>
    <mergeCell ref="O236:P236"/>
    <mergeCell ref="R236:S236"/>
    <mergeCell ref="T236:U236"/>
    <mergeCell ref="V236:W236"/>
    <mergeCell ref="C237:D237"/>
    <mergeCell ref="F237:G237"/>
    <mergeCell ref="H237:K237"/>
    <mergeCell ref="L237:N237"/>
    <mergeCell ref="O237:P237"/>
    <mergeCell ref="R237:S237"/>
    <mergeCell ref="T237:U237"/>
    <mergeCell ref="V237:W237"/>
    <mergeCell ref="C238:D238"/>
    <mergeCell ref="F238:G238"/>
    <mergeCell ref="H238:K238"/>
    <mergeCell ref="L238:N238"/>
    <mergeCell ref="O238:P238"/>
    <mergeCell ref="R238:S238"/>
    <mergeCell ref="T238:U238"/>
    <mergeCell ref="V238:W238"/>
    <mergeCell ref="C239:D239"/>
    <mergeCell ref="F239:G239"/>
    <mergeCell ref="H239:K239"/>
    <mergeCell ref="L239:N239"/>
    <mergeCell ref="O239:P239"/>
    <mergeCell ref="R239:S239"/>
    <mergeCell ref="T239:U239"/>
    <mergeCell ref="V239:W239"/>
    <mergeCell ref="C240:D240"/>
    <mergeCell ref="F240:G240"/>
    <mergeCell ref="H240:K240"/>
    <mergeCell ref="L240:N240"/>
    <mergeCell ref="O240:P240"/>
    <mergeCell ref="R240:S240"/>
    <mergeCell ref="T240:U240"/>
    <mergeCell ref="V240:W240"/>
    <mergeCell ref="C241:D241"/>
    <mergeCell ref="F241:G241"/>
    <mergeCell ref="H241:K241"/>
    <mergeCell ref="L241:N241"/>
    <mergeCell ref="O241:P241"/>
    <mergeCell ref="R241:S241"/>
    <mergeCell ref="T241:U241"/>
    <mergeCell ref="V241:W241"/>
    <mergeCell ref="C242:D242"/>
    <mergeCell ref="F242:G242"/>
    <mergeCell ref="H242:K242"/>
    <mergeCell ref="L242:N242"/>
    <mergeCell ref="O242:P242"/>
    <mergeCell ref="R242:S242"/>
    <mergeCell ref="T242:U242"/>
    <mergeCell ref="V242:W242"/>
    <mergeCell ref="C243:D243"/>
    <mergeCell ref="F243:G243"/>
    <mergeCell ref="H243:K243"/>
    <mergeCell ref="L243:N243"/>
    <mergeCell ref="O243:P243"/>
    <mergeCell ref="R243:S243"/>
    <mergeCell ref="T243:U243"/>
    <mergeCell ref="V243:W243"/>
    <mergeCell ref="C244:D244"/>
    <mergeCell ref="F244:G244"/>
    <mergeCell ref="H244:K244"/>
    <mergeCell ref="L244:N244"/>
    <mergeCell ref="O244:P244"/>
    <mergeCell ref="R244:S244"/>
    <mergeCell ref="T244:U244"/>
    <mergeCell ref="V244:W244"/>
    <mergeCell ref="C245:D245"/>
    <mergeCell ref="F245:G245"/>
    <mergeCell ref="H245:K245"/>
    <mergeCell ref="L245:N245"/>
    <mergeCell ref="O245:P245"/>
    <mergeCell ref="R245:S245"/>
    <mergeCell ref="T245:U245"/>
    <mergeCell ref="V245:W245"/>
    <mergeCell ref="C246:D246"/>
    <mergeCell ref="F246:G246"/>
    <mergeCell ref="H246:K246"/>
    <mergeCell ref="L246:N246"/>
    <mergeCell ref="O246:P246"/>
    <mergeCell ref="R246:S246"/>
    <mergeCell ref="T246:U246"/>
    <mergeCell ref="V246:W246"/>
    <mergeCell ref="C247:D247"/>
    <mergeCell ref="F247:G247"/>
    <mergeCell ref="H247:K247"/>
    <mergeCell ref="L247:N247"/>
    <mergeCell ref="O247:P247"/>
    <mergeCell ref="R247:S247"/>
    <mergeCell ref="T247:U247"/>
    <mergeCell ref="V247:W247"/>
    <mergeCell ref="C248:D248"/>
    <mergeCell ref="F248:G248"/>
    <mergeCell ref="H248:K248"/>
    <mergeCell ref="L248:N248"/>
    <mergeCell ref="O248:P248"/>
    <mergeCell ref="R248:S248"/>
    <mergeCell ref="T248:U248"/>
    <mergeCell ref="V248:W248"/>
    <mergeCell ref="C249:D249"/>
    <mergeCell ref="F249:G249"/>
    <mergeCell ref="H249:K249"/>
    <mergeCell ref="L249:N249"/>
    <mergeCell ref="O249:P249"/>
    <mergeCell ref="R249:S249"/>
    <mergeCell ref="T249:U249"/>
    <mergeCell ref="V249:W249"/>
    <mergeCell ref="C250:D250"/>
    <mergeCell ref="F250:G250"/>
    <mergeCell ref="H250:K250"/>
    <mergeCell ref="L250:N250"/>
    <mergeCell ref="O250:P250"/>
    <mergeCell ref="R250:S250"/>
    <mergeCell ref="T250:U250"/>
    <mergeCell ref="V250:W250"/>
    <mergeCell ref="C251:D251"/>
    <mergeCell ref="F251:G251"/>
    <mergeCell ref="H251:K251"/>
    <mergeCell ref="L251:N251"/>
    <mergeCell ref="O251:P251"/>
    <mergeCell ref="R251:S251"/>
    <mergeCell ref="T251:U251"/>
    <mergeCell ref="V251:W251"/>
    <mergeCell ref="C252:D252"/>
    <mergeCell ref="F252:G252"/>
    <mergeCell ref="H252:K252"/>
    <mergeCell ref="L252:N252"/>
    <mergeCell ref="O252:P252"/>
    <mergeCell ref="R252:S252"/>
    <mergeCell ref="T252:U252"/>
    <mergeCell ref="V252:W252"/>
    <mergeCell ref="C253:D253"/>
    <mergeCell ref="F253:G253"/>
    <mergeCell ref="H253:K253"/>
    <mergeCell ref="L253:N253"/>
    <mergeCell ref="O253:P253"/>
    <mergeCell ref="R253:S253"/>
    <mergeCell ref="T253:U253"/>
    <mergeCell ref="V253:W253"/>
    <mergeCell ref="C254:D254"/>
    <mergeCell ref="F254:G254"/>
    <mergeCell ref="H254:K254"/>
    <mergeCell ref="L254:N254"/>
    <mergeCell ref="O254:P254"/>
    <mergeCell ref="R254:S254"/>
    <mergeCell ref="T254:U254"/>
    <mergeCell ref="V254:W254"/>
    <mergeCell ref="C255:D255"/>
    <mergeCell ref="F255:G255"/>
    <mergeCell ref="H255:K255"/>
    <mergeCell ref="L255:N255"/>
    <mergeCell ref="O255:P255"/>
    <mergeCell ref="R255:S255"/>
    <mergeCell ref="T255:U255"/>
    <mergeCell ref="V255:W255"/>
    <mergeCell ref="C256:D256"/>
    <mergeCell ref="F256:G256"/>
    <mergeCell ref="H256:K256"/>
    <mergeCell ref="L256:N256"/>
    <mergeCell ref="O256:P256"/>
    <mergeCell ref="R256:S256"/>
    <mergeCell ref="T256:U256"/>
    <mergeCell ref="V256:W256"/>
    <mergeCell ref="C257:D257"/>
    <mergeCell ref="F257:G257"/>
    <mergeCell ref="H257:K257"/>
    <mergeCell ref="L257:N257"/>
    <mergeCell ref="O257:P257"/>
    <mergeCell ref="R257:S257"/>
    <mergeCell ref="T257:U257"/>
    <mergeCell ref="V257:W257"/>
    <mergeCell ref="C258:D258"/>
    <mergeCell ref="F258:G258"/>
    <mergeCell ref="H258:K258"/>
    <mergeCell ref="L258:N258"/>
    <mergeCell ref="O258:P258"/>
    <mergeCell ref="R258:S258"/>
    <mergeCell ref="T258:U258"/>
    <mergeCell ref="V258:W258"/>
    <mergeCell ref="C259:D259"/>
    <mergeCell ref="F259:G259"/>
    <mergeCell ref="H259:K259"/>
    <mergeCell ref="L259:N259"/>
    <mergeCell ref="O259:P259"/>
    <mergeCell ref="R259:S259"/>
    <mergeCell ref="T259:U259"/>
    <mergeCell ref="V259:W259"/>
    <mergeCell ref="C260:D260"/>
    <mergeCell ref="F260:G260"/>
    <mergeCell ref="H260:K260"/>
    <mergeCell ref="L260:N260"/>
    <mergeCell ref="O260:P260"/>
    <mergeCell ref="R260:S260"/>
    <mergeCell ref="T260:U260"/>
    <mergeCell ref="V260:W260"/>
    <mergeCell ref="C261:D261"/>
    <mergeCell ref="F261:G261"/>
    <mergeCell ref="H261:K261"/>
    <mergeCell ref="L261:N261"/>
    <mergeCell ref="O261:P261"/>
    <mergeCell ref="R261:S261"/>
    <mergeCell ref="T261:U261"/>
    <mergeCell ref="V261:W261"/>
    <mergeCell ref="C262:D262"/>
    <mergeCell ref="F262:G262"/>
    <mergeCell ref="H262:K262"/>
    <mergeCell ref="L262:N262"/>
    <mergeCell ref="O262:P262"/>
    <mergeCell ref="R262:S262"/>
    <mergeCell ref="T262:U262"/>
    <mergeCell ref="V262:W262"/>
    <mergeCell ref="C263:D263"/>
    <mergeCell ref="F263:G263"/>
    <mergeCell ref="H263:K263"/>
    <mergeCell ref="L263:N263"/>
    <mergeCell ref="O263:P263"/>
    <mergeCell ref="R263:S263"/>
    <mergeCell ref="T263:U263"/>
    <mergeCell ref="V263:W263"/>
    <mergeCell ref="C264:D264"/>
    <mergeCell ref="F264:G264"/>
    <mergeCell ref="H264:K264"/>
    <mergeCell ref="L264:N264"/>
    <mergeCell ref="O264:P264"/>
    <mergeCell ref="R264:S264"/>
    <mergeCell ref="T264:U264"/>
    <mergeCell ref="V264:W264"/>
    <mergeCell ref="C265:D265"/>
    <mergeCell ref="F265:G265"/>
    <mergeCell ref="H265:K265"/>
    <mergeCell ref="L265:N265"/>
    <mergeCell ref="O265:P265"/>
    <mergeCell ref="R265:S265"/>
    <mergeCell ref="T265:U265"/>
    <mergeCell ref="V265:W265"/>
    <mergeCell ref="C266:D266"/>
    <mergeCell ref="F266:G266"/>
    <mergeCell ref="H266:K266"/>
    <mergeCell ref="L266:N266"/>
    <mergeCell ref="O266:P266"/>
    <mergeCell ref="R266:S266"/>
    <mergeCell ref="T266:U266"/>
    <mergeCell ref="V266:W266"/>
    <mergeCell ref="C267:D267"/>
    <mergeCell ref="F267:G267"/>
    <mergeCell ref="H267:K267"/>
    <mergeCell ref="L267:N267"/>
    <mergeCell ref="O267:P267"/>
    <mergeCell ref="R267:S267"/>
    <mergeCell ref="T267:U267"/>
    <mergeCell ref="V267:W267"/>
    <mergeCell ref="C268:D268"/>
    <mergeCell ref="F268:G268"/>
    <mergeCell ref="H268:K268"/>
    <mergeCell ref="L268:N268"/>
    <mergeCell ref="O268:P268"/>
    <mergeCell ref="R268:S268"/>
    <mergeCell ref="T268:U268"/>
    <mergeCell ref="V268:W268"/>
    <mergeCell ref="C443:D443"/>
    <mergeCell ref="F443:G443"/>
    <mergeCell ref="H443:K443"/>
    <mergeCell ref="L443:N443"/>
    <mergeCell ref="O443:P443"/>
    <mergeCell ref="R443:S443"/>
    <mergeCell ref="T443:U443"/>
    <mergeCell ref="V443:W443"/>
    <mergeCell ref="C444:D444"/>
    <mergeCell ref="F444:G444"/>
    <mergeCell ref="H444:K444"/>
    <mergeCell ref="L444:N444"/>
    <mergeCell ref="O444:P444"/>
    <mergeCell ref="R444:S444"/>
    <mergeCell ref="T444:U444"/>
    <mergeCell ref="V444:W444"/>
    <mergeCell ref="C414:D414"/>
    <mergeCell ref="V414:W414"/>
    <mergeCell ref="C415:D415"/>
    <mergeCell ref="V415:W415"/>
    <mergeCell ref="C418:D418"/>
    <mergeCell ref="L418:N418"/>
    <mergeCell ref="O418:P418"/>
    <mergeCell ref="R418:S418"/>
    <mergeCell ref="C445:D445"/>
    <mergeCell ref="F445:G445"/>
    <mergeCell ref="H445:K445"/>
    <mergeCell ref="L445:N445"/>
    <mergeCell ref="O445:P445"/>
    <mergeCell ref="R445:S445"/>
    <mergeCell ref="T445:U445"/>
    <mergeCell ref="V445:W445"/>
    <mergeCell ref="C446:D446"/>
    <mergeCell ref="F446:G446"/>
    <mergeCell ref="H446:K446"/>
    <mergeCell ref="L446:N446"/>
    <mergeCell ref="O446:P446"/>
    <mergeCell ref="R446:S446"/>
    <mergeCell ref="T446:U446"/>
    <mergeCell ref="V446:W446"/>
    <mergeCell ref="C447:D447"/>
    <mergeCell ref="F447:G447"/>
    <mergeCell ref="H447:K447"/>
    <mergeCell ref="L447:N447"/>
    <mergeCell ref="O447:P447"/>
    <mergeCell ref="R447:S447"/>
    <mergeCell ref="T447:U447"/>
    <mergeCell ref="V447:W447"/>
    <mergeCell ref="C448:D448"/>
    <mergeCell ref="F448:G448"/>
    <mergeCell ref="H448:K448"/>
    <mergeCell ref="L448:N448"/>
    <mergeCell ref="O448:P448"/>
    <mergeCell ref="R448:S448"/>
    <mergeCell ref="T448:U448"/>
    <mergeCell ref="V448:W448"/>
    <mergeCell ref="C449:D449"/>
    <mergeCell ref="F449:G449"/>
    <mergeCell ref="H449:K449"/>
    <mergeCell ref="L449:N449"/>
    <mergeCell ref="O449:P449"/>
    <mergeCell ref="R449:S449"/>
    <mergeCell ref="T449:U449"/>
    <mergeCell ref="V449:W449"/>
    <mergeCell ref="C450:D450"/>
    <mergeCell ref="F450:G450"/>
    <mergeCell ref="H450:K450"/>
    <mergeCell ref="L450:N450"/>
    <mergeCell ref="O450:P450"/>
    <mergeCell ref="R450:S450"/>
    <mergeCell ref="T450:U450"/>
    <mergeCell ref="V450:W450"/>
    <mergeCell ref="C451:D451"/>
    <mergeCell ref="F451:G451"/>
    <mergeCell ref="H451:K451"/>
    <mergeCell ref="L451:N451"/>
    <mergeCell ref="O451:P451"/>
    <mergeCell ref="R451:S451"/>
    <mergeCell ref="T451:U451"/>
    <mergeCell ref="V451:W451"/>
    <mergeCell ref="C452:D452"/>
    <mergeCell ref="F452:G452"/>
    <mergeCell ref="H452:K452"/>
    <mergeCell ref="L452:N452"/>
    <mergeCell ref="O452:P452"/>
    <mergeCell ref="R452:S452"/>
    <mergeCell ref="T452:U452"/>
    <mergeCell ref="V452:W452"/>
    <mergeCell ref="C453:D453"/>
    <mergeCell ref="F453:G453"/>
    <mergeCell ref="H453:K453"/>
    <mergeCell ref="L453:N453"/>
    <mergeCell ref="O453:P453"/>
    <mergeCell ref="R453:S453"/>
    <mergeCell ref="T453:U453"/>
    <mergeCell ref="V453:W453"/>
    <mergeCell ref="C454:D454"/>
    <mergeCell ref="F454:G454"/>
    <mergeCell ref="H454:K454"/>
    <mergeCell ref="L454:N454"/>
    <mergeCell ref="O454:P454"/>
    <mergeCell ref="R454:S454"/>
    <mergeCell ref="T454:U454"/>
    <mergeCell ref="V454:W454"/>
    <mergeCell ref="C455:D455"/>
    <mergeCell ref="F455:G455"/>
    <mergeCell ref="H455:K455"/>
    <mergeCell ref="L455:N455"/>
    <mergeCell ref="O455:P455"/>
    <mergeCell ref="R455:S455"/>
    <mergeCell ref="T455:U455"/>
    <mergeCell ref="V455:W455"/>
    <mergeCell ref="C456:D456"/>
    <mergeCell ref="F456:G456"/>
    <mergeCell ref="H456:K456"/>
    <mergeCell ref="L456:N456"/>
    <mergeCell ref="O456:P456"/>
    <mergeCell ref="R456:S456"/>
    <mergeCell ref="T456:U456"/>
    <mergeCell ref="V456:W456"/>
    <mergeCell ref="C457:D457"/>
    <mergeCell ref="F457:G457"/>
    <mergeCell ref="H457:K457"/>
    <mergeCell ref="L457:N457"/>
    <mergeCell ref="O457:P457"/>
    <mergeCell ref="R457:S457"/>
    <mergeCell ref="T457:U457"/>
    <mergeCell ref="V457:W457"/>
    <mergeCell ref="C458:D458"/>
    <mergeCell ref="F458:G458"/>
    <mergeCell ref="H458:K458"/>
    <mergeCell ref="L458:N458"/>
    <mergeCell ref="O458:P458"/>
    <mergeCell ref="R458:S458"/>
    <mergeCell ref="T458:U458"/>
    <mergeCell ref="V458:W458"/>
    <mergeCell ref="C459:D459"/>
    <mergeCell ref="F459:G459"/>
    <mergeCell ref="H459:K459"/>
    <mergeCell ref="L459:N459"/>
    <mergeCell ref="O459:P459"/>
    <mergeCell ref="R459:S459"/>
    <mergeCell ref="T459:U459"/>
    <mergeCell ref="V459:W459"/>
    <mergeCell ref="C460:D460"/>
    <mergeCell ref="F460:G460"/>
    <mergeCell ref="H460:K460"/>
    <mergeCell ref="L460:N460"/>
    <mergeCell ref="O460:P460"/>
    <mergeCell ref="R460:S460"/>
    <mergeCell ref="T460:U460"/>
    <mergeCell ref="V460:W460"/>
    <mergeCell ref="C461:D461"/>
    <mergeCell ref="F461:G461"/>
    <mergeCell ref="H461:K461"/>
    <mergeCell ref="L461:N461"/>
    <mergeCell ref="O461:P461"/>
    <mergeCell ref="R461:S461"/>
    <mergeCell ref="T461:U461"/>
    <mergeCell ref="V461:W461"/>
    <mergeCell ref="C462:D462"/>
    <mergeCell ref="F462:G462"/>
    <mergeCell ref="H462:K462"/>
    <mergeCell ref="L462:N462"/>
    <mergeCell ref="O462:P462"/>
    <mergeCell ref="R462:S462"/>
    <mergeCell ref="T462:U462"/>
    <mergeCell ref="V462:W462"/>
    <mergeCell ref="C463:D463"/>
    <mergeCell ref="F463:G463"/>
    <mergeCell ref="H463:K463"/>
    <mergeCell ref="L463:N463"/>
    <mergeCell ref="O463:P463"/>
    <mergeCell ref="R463:S463"/>
    <mergeCell ref="T463:U463"/>
    <mergeCell ref="V463:W463"/>
    <mergeCell ref="C464:D464"/>
    <mergeCell ref="F464:G464"/>
    <mergeCell ref="H464:K464"/>
    <mergeCell ref="L464:N464"/>
    <mergeCell ref="O464:P464"/>
    <mergeCell ref="R464:S464"/>
    <mergeCell ref="T464:U464"/>
    <mergeCell ref="V464:W464"/>
    <mergeCell ref="C465:D465"/>
    <mergeCell ref="F465:G465"/>
    <mergeCell ref="H465:K465"/>
    <mergeCell ref="L465:N465"/>
    <mergeCell ref="O465:P465"/>
    <mergeCell ref="R465:S465"/>
    <mergeCell ref="T465:U465"/>
    <mergeCell ref="V465:W465"/>
    <mergeCell ref="C466:D466"/>
    <mergeCell ref="F466:G466"/>
    <mergeCell ref="H466:K466"/>
    <mergeCell ref="L466:N466"/>
    <mergeCell ref="O466:P466"/>
    <mergeCell ref="R466:S466"/>
    <mergeCell ref="T466:U466"/>
    <mergeCell ref="V466:W466"/>
    <mergeCell ref="C467:D467"/>
    <mergeCell ref="F467:G467"/>
    <mergeCell ref="H467:K467"/>
    <mergeCell ref="L467:N467"/>
    <mergeCell ref="O467:P467"/>
    <mergeCell ref="R467:S467"/>
    <mergeCell ref="T467:U467"/>
    <mergeCell ref="V467:W467"/>
    <mergeCell ref="C468:D468"/>
    <mergeCell ref="F468:G468"/>
    <mergeCell ref="H468:K468"/>
    <mergeCell ref="L468:N468"/>
    <mergeCell ref="O468:P468"/>
    <mergeCell ref="R468:S468"/>
    <mergeCell ref="T468:U468"/>
    <mergeCell ref="V468:W468"/>
    <mergeCell ref="C469:D469"/>
    <mergeCell ref="F469:G469"/>
    <mergeCell ref="H469:K469"/>
    <mergeCell ref="L469:N469"/>
    <mergeCell ref="O469:P469"/>
    <mergeCell ref="R469:S469"/>
    <mergeCell ref="T469:U469"/>
    <mergeCell ref="V469:W469"/>
    <mergeCell ref="C470:D470"/>
    <mergeCell ref="F470:G470"/>
    <mergeCell ref="H470:K470"/>
    <mergeCell ref="L470:N470"/>
    <mergeCell ref="O470:P470"/>
    <mergeCell ref="R470:S470"/>
    <mergeCell ref="T470:U470"/>
    <mergeCell ref="V470:W470"/>
    <mergeCell ref="C471:D471"/>
    <mergeCell ref="F471:G471"/>
    <mergeCell ref="H471:K471"/>
    <mergeCell ref="L471:N471"/>
    <mergeCell ref="O471:P471"/>
    <mergeCell ref="R471:S471"/>
    <mergeCell ref="T471:U471"/>
    <mergeCell ref="V471:W471"/>
    <mergeCell ref="C472:D472"/>
    <mergeCell ref="F472:G472"/>
    <mergeCell ref="H472:K472"/>
    <mergeCell ref="L472:N472"/>
    <mergeCell ref="O472:P472"/>
    <mergeCell ref="R472:S472"/>
    <mergeCell ref="T472:U472"/>
    <mergeCell ref="V472:W472"/>
    <mergeCell ref="C473:D473"/>
    <mergeCell ref="F473:G473"/>
    <mergeCell ref="H473:K473"/>
    <mergeCell ref="L473:N473"/>
    <mergeCell ref="O473:P473"/>
    <mergeCell ref="R473:S473"/>
    <mergeCell ref="T473:U473"/>
    <mergeCell ref="V473:W473"/>
    <mergeCell ref="C474:D474"/>
    <mergeCell ref="F474:G474"/>
    <mergeCell ref="H474:K474"/>
    <mergeCell ref="L474:N474"/>
    <mergeCell ref="O474:P474"/>
    <mergeCell ref="R474:S474"/>
    <mergeCell ref="T474:U474"/>
    <mergeCell ref="V474:W474"/>
    <mergeCell ref="C475:D475"/>
    <mergeCell ref="F475:G475"/>
    <mergeCell ref="H475:K475"/>
    <mergeCell ref="L475:N475"/>
    <mergeCell ref="O475:P475"/>
    <mergeCell ref="R475:S475"/>
    <mergeCell ref="T475:U475"/>
    <mergeCell ref="V475:W475"/>
    <mergeCell ref="C476:D476"/>
    <mergeCell ref="F476:G476"/>
    <mergeCell ref="H476:K476"/>
    <mergeCell ref="L476:N476"/>
    <mergeCell ref="O476:P476"/>
    <mergeCell ref="R476:S476"/>
    <mergeCell ref="T476:U476"/>
    <mergeCell ref="V476:W476"/>
    <mergeCell ref="C477:D477"/>
    <mergeCell ref="F477:G477"/>
    <mergeCell ref="H477:K477"/>
    <mergeCell ref="L477:N477"/>
    <mergeCell ref="O477:P477"/>
    <mergeCell ref="R477:S477"/>
    <mergeCell ref="T477:U477"/>
    <mergeCell ref="V477:W477"/>
    <mergeCell ref="C478:D478"/>
    <mergeCell ref="F478:G478"/>
    <mergeCell ref="H478:K478"/>
    <mergeCell ref="L478:N478"/>
    <mergeCell ref="O478:P478"/>
    <mergeCell ref="R478:S478"/>
    <mergeCell ref="T478:U478"/>
    <mergeCell ref="V478:W478"/>
    <mergeCell ref="C479:D479"/>
    <mergeCell ref="F479:G479"/>
    <mergeCell ref="H479:K479"/>
    <mergeCell ref="L479:N479"/>
    <mergeCell ref="O479:P479"/>
    <mergeCell ref="R479:S479"/>
    <mergeCell ref="T479:U479"/>
    <mergeCell ref="V479:W479"/>
    <mergeCell ref="C480:D480"/>
    <mergeCell ref="F480:G480"/>
    <mergeCell ref="H480:K480"/>
    <mergeCell ref="L480:N480"/>
    <mergeCell ref="O480:P480"/>
    <mergeCell ref="R480:S480"/>
    <mergeCell ref="T480:U480"/>
    <mergeCell ref="V480:W480"/>
    <mergeCell ref="C481:D481"/>
    <mergeCell ref="F481:G481"/>
    <mergeCell ref="H481:K481"/>
    <mergeCell ref="L481:N481"/>
    <mergeCell ref="O481:P481"/>
    <mergeCell ref="R481:S481"/>
    <mergeCell ref="T481:U481"/>
    <mergeCell ref="V481:W481"/>
    <mergeCell ref="C482:D482"/>
    <mergeCell ref="F482:G482"/>
    <mergeCell ref="H482:K482"/>
    <mergeCell ref="L482:N482"/>
    <mergeCell ref="O482:P482"/>
    <mergeCell ref="R482:S482"/>
    <mergeCell ref="T482:U482"/>
    <mergeCell ref="V482:W482"/>
    <mergeCell ref="C483:D483"/>
    <mergeCell ref="F483:G483"/>
    <mergeCell ref="H483:K483"/>
    <mergeCell ref="L483:N483"/>
    <mergeCell ref="O483:P483"/>
    <mergeCell ref="R483:S483"/>
    <mergeCell ref="T483:U483"/>
    <mergeCell ref="V483:W483"/>
    <mergeCell ref="C484:D484"/>
    <mergeCell ref="F484:G484"/>
    <mergeCell ref="H484:K484"/>
    <mergeCell ref="L484:N484"/>
    <mergeCell ref="O484:P484"/>
    <mergeCell ref="R484:S484"/>
    <mergeCell ref="T484:U484"/>
    <mergeCell ref="V484:W484"/>
    <mergeCell ref="C485:D485"/>
    <mergeCell ref="F485:G485"/>
    <mergeCell ref="H485:K485"/>
    <mergeCell ref="L485:N485"/>
    <mergeCell ref="O485:P485"/>
    <mergeCell ref="R485:S485"/>
    <mergeCell ref="T485:U485"/>
    <mergeCell ref="V485:W485"/>
    <mergeCell ref="C486:D486"/>
    <mergeCell ref="F486:G486"/>
    <mergeCell ref="H486:K486"/>
    <mergeCell ref="L486:N486"/>
    <mergeCell ref="O486:P486"/>
    <mergeCell ref="R486:S486"/>
    <mergeCell ref="T486:U486"/>
    <mergeCell ref="V486:W486"/>
    <mergeCell ref="C487:D487"/>
    <mergeCell ref="F487:G487"/>
    <mergeCell ref="H487:K487"/>
    <mergeCell ref="L487:N487"/>
    <mergeCell ref="O487:P487"/>
    <mergeCell ref="R487:S487"/>
    <mergeCell ref="T487:U487"/>
    <mergeCell ref="V487:W487"/>
    <mergeCell ref="C488:D488"/>
    <mergeCell ref="F488:G488"/>
    <mergeCell ref="H488:K488"/>
    <mergeCell ref="L488:N488"/>
    <mergeCell ref="O488:P488"/>
    <mergeCell ref="R488:S488"/>
    <mergeCell ref="T488:U488"/>
    <mergeCell ref="V488:W488"/>
    <mergeCell ref="C489:D489"/>
    <mergeCell ref="F489:G489"/>
    <mergeCell ref="H489:K489"/>
    <mergeCell ref="L489:N489"/>
    <mergeCell ref="O489:P489"/>
    <mergeCell ref="R489:S489"/>
    <mergeCell ref="T489:U489"/>
    <mergeCell ref="V489:W489"/>
    <mergeCell ref="V495:W495"/>
    <mergeCell ref="C490:D490"/>
    <mergeCell ref="F490:G490"/>
    <mergeCell ref="H490:K490"/>
    <mergeCell ref="L490:N490"/>
    <mergeCell ref="O490:P490"/>
    <mergeCell ref="R490:S490"/>
    <mergeCell ref="T490:U490"/>
    <mergeCell ref="V490:W490"/>
    <mergeCell ref="C491:D491"/>
    <mergeCell ref="F491:G491"/>
    <mergeCell ref="H491:K491"/>
    <mergeCell ref="L491:N491"/>
    <mergeCell ref="O491:P491"/>
    <mergeCell ref="R491:S491"/>
    <mergeCell ref="T491:U491"/>
    <mergeCell ref="V491:W491"/>
    <mergeCell ref="C492:D492"/>
    <mergeCell ref="F492:G492"/>
    <mergeCell ref="H492:K492"/>
    <mergeCell ref="L492:N492"/>
    <mergeCell ref="O492:P492"/>
    <mergeCell ref="R492:S492"/>
    <mergeCell ref="T492:U492"/>
    <mergeCell ref="V492:W492"/>
    <mergeCell ref="V497:W497"/>
    <mergeCell ref="C498:D498"/>
    <mergeCell ref="F498:G498"/>
    <mergeCell ref="H498:K498"/>
    <mergeCell ref="L498:N498"/>
    <mergeCell ref="O498:P498"/>
    <mergeCell ref="R498:S498"/>
    <mergeCell ref="T498:U498"/>
    <mergeCell ref="V498:W498"/>
    <mergeCell ref="C493:D493"/>
    <mergeCell ref="F493:G493"/>
    <mergeCell ref="H493:K493"/>
    <mergeCell ref="L493:N493"/>
    <mergeCell ref="O493:P493"/>
    <mergeCell ref="R493:S493"/>
    <mergeCell ref="T493:U493"/>
    <mergeCell ref="V493:W493"/>
    <mergeCell ref="C494:D494"/>
    <mergeCell ref="F494:G494"/>
    <mergeCell ref="H494:K494"/>
    <mergeCell ref="L494:N494"/>
    <mergeCell ref="O494:P494"/>
    <mergeCell ref="R494:S494"/>
    <mergeCell ref="T494:U494"/>
    <mergeCell ref="V494:W494"/>
    <mergeCell ref="C495:D495"/>
    <mergeCell ref="F495:G495"/>
    <mergeCell ref="H495:K495"/>
    <mergeCell ref="L495:N495"/>
    <mergeCell ref="O495:P495"/>
    <mergeCell ref="R495:S495"/>
    <mergeCell ref="T495:U495"/>
    <mergeCell ref="C9:D9"/>
    <mergeCell ref="C499:D499"/>
    <mergeCell ref="F499:G499"/>
    <mergeCell ref="H499:K499"/>
    <mergeCell ref="L499:N499"/>
    <mergeCell ref="O499:P499"/>
    <mergeCell ref="R499:S499"/>
    <mergeCell ref="T499:U499"/>
    <mergeCell ref="V499:W499"/>
    <mergeCell ref="C500:D500"/>
    <mergeCell ref="F500:G500"/>
    <mergeCell ref="H500:K500"/>
    <mergeCell ref="L500:N500"/>
    <mergeCell ref="O500:P500"/>
    <mergeCell ref="R500:S500"/>
    <mergeCell ref="T500:U500"/>
    <mergeCell ref="V500:W500"/>
    <mergeCell ref="C496:D496"/>
    <mergeCell ref="F496:G496"/>
    <mergeCell ref="H496:K496"/>
    <mergeCell ref="L496:N496"/>
    <mergeCell ref="O496:P496"/>
    <mergeCell ref="R496:S496"/>
    <mergeCell ref="T496:U496"/>
    <mergeCell ref="V496:W496"/>
    <mergeCell ref="C497:D497"/>
    <mergeCell ref="F497:G497"/>
    <mergeCell ref="H497:K497"/>
    <mergeCell ref="L497:N497"/>
    <mergeCell ref="O497:P497"/>
    <mergeCell ref="R497:S497"/>
    <mergeCell ref="T497:U497"/>
  </mergeCells>
  <phoneticPr fontId="3"/>
  <conditionalFormatting sqref="C8:C583">
    <cfRule type="expression" dxfId="0" priority="1">
      <formula>IFERROR($Y8&gt;=790,FALSE)</formula>
    </cfRule>
  </conditionalFormatting>
  <dataValidations count="4">
    <dataValidation imeMode="off" allowBlank="1" showInputMessage="1" showErrorMessage="1" sqref="B588:B64526 E7:F7 B1 S2:T2 W6 O588:Q64526 H5:J5 G3:G4 H2:J2 V6:V7 P6 F6:G6 F588:G64526 O6:O7 V588:W64526 V584:V587 T8:T583 Q2:Q583 A1:A1048576 B5:B584" xr:uid="{00000000-0002-0000-0100-000000000000}"/>
    <dataValidation imeMode="halfAlpha" allowBlank="1" showInputMessage="1" showErrorMessage="1" sqref="T6:T7 U6 T584:T64526 U588:U64526 T1" xr:uid="{00000000-0002-0000-0100-000001000000}"/>
    <dataValidation type="list" imeMode="off" allowBlank="1" showInputMessage="1" showErrorMessage="1" sqref="V8:V583" xr:uid="{04CC71E0-D62A-48A2-83EC-C1D6C709B025}">
      <formula1>"10%,8%,非課税"</formula1>
    </dataValidation>
    <dataValidation imeMode="disabled" allowBlank="1" showInputMessage="1" showErrorMessage="1" sqref="O8:P583 R8:S583" xr:uid="{32D8B8FC-E9A5-4C3B-B3D4-2B1565409931}"/>
  </dataValidations>
  <printOptions horizontalCentered="1"/>
  <pageMargins left="0.39370078740157483" right="0.39370078740157483" top="0.78740157480314965" bottom="0.39370078740157483" header="0.51181102362204722" footer="0.19685039370078741"/>
  <pageSetup paperSize="9" scale="73" fitToHeight="0" orientation="landscape" r:id="rId1"/>
  <headerFooter>
    <oddFooter>&amp;C&amp;P ページ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4658A9E-2A54-4AE9-B49B-F13D05478955}">
          <x14:formula1>
            <xm:f>IF(IFERROR($Y8&gt;=790,FALSE),"",マスタ!$D$3:$D$154)</xm:f>
          </x14:formula1>
          <xm:sqref>C8:C583</xm:sqref>
        </x14:dataValidation>
        <x14:dataValidation type="list" allowBlank="1" showInputMessage="1" showErrorMessage="1" xr:uid="{00000000-0002-0000-0100-000003000000}">
          <x14:formula1>
            <xm:f>マスタ!$H$3:$H$5</xm:f>
          </x14:formula1>
          <xm:sqref>E8:E583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2:V157"/>
  <sheetViews>
    <sheetView workbookViewId="0"/>
  </sheetViews>
  <sheetFormatPr defaultColWidth="9" defaultRowHeight="15.75"/>
  <cols>
    <col min="1" max="1" width="9" style="11"/>
    <col min="2" max="2" width="4.5" style="2" bestFit="1" customWidth="1"/>
    <col min="3" max="3" width="5.75" style="1" bestFit="1" customWidth="1"/>
    <col min="4" max="6" width="9.75" style="2" customWidth="1"/>
    <col min="7" max="7" width="4.375" style="2" bestFit="1" customWidth="1"/>
    <col min="8" max="8" width="18.375" style="1" bestFit="1" customWidth="1"/>
    <col min="9" max="9" width="6.25" style="38" bestFit="1" customWidth="1"/>
    <col min="10" max="10" width="9" style="11"/>
    <col min="11" max="11" width="10.5" style="15" customWidth="1"/>
    <col min="12" max="12" width="7.75" style="13" customWidth="1"/>
    <col min="13" max="13" width="7.75" style="14" customWidth="1"/>
    <col min="14" max="14" width="5.375" style="15" customWidth="1"/>
    <col min="15" max="15" width="7.75" style="13" customWidth="1"/>
    <col min="16" max="16" width="7.75" style="14" customWidth="1"/>
    <col min="17" max="17" width="12.375" style="15" bestFit="1" customWidth="1"/>
    <col min="18" max="18" width="9" style="11"/>
    <col min="19" max="19" width="10.75" style="94" bestFit="1" customWidth="1"/>
    <col min="20" max="20" width="28" style="11" bestFit="1" customWidth="1"/>
    <col min="21" max="21" width="28" style="11" customWidth="1"/>
    <col min="22" max="22" width="32.625" style="11" customWidth="1"/>
    <col min="23" max="16384" width="9" style="11"/>
  </cols>
  <sheetData>
    <row r="2" spans="2:22">
      <c r="B2" s="9" t="s">
        <v>27</v>
      </c>
      <c r="C2" s="9" t="s">
        <v>28</v>
      </c>
      <c r="D2" s="9" t="s">
        <v>29</v>
      </c>
      <c r="E2" s="9" t="s">
        <v>30</v>
      </c>
      <c r="G2" s="9" t="s">
        <v>27</v>
      </c>
      <c r="H2" s="9" t="s">
        <v>31</v>
      </c>
      <c r="I2" s="10" t="s">
        <v>30</v>
      </c>
      <c r="K2" s="12" t="s">
        <v>32</v>
      </c>
      <c r="S2" s="40" t="s">
        <v>284</v>
      </c>
      <c r="T2" s="13"/>
      <c r="U2" s="13"/>
      <c r="V2" s="15"/>
    </row>
    <row r="3" spans="2:22">
      <c r="B3" s="9">
        <v>1</v>
      </c>
      <c r="C3" s="16" t="s">
        <v>33</v>
      </c>
      <c r="D3" s="9" t="s">
        <v>34</v>
      </c>
      <c r="E3" s="9">
        <v>3001</v>
      </c>
      <c r="G3" s="9">
        <v>1</v>
      </c>
      <c r="H3" s="9" t="s">
        <v>280</v>
      </c>
      <c r="I3" s="17" t="s">
        <v>35</v>
      </c>
      <c r="K3" s="369" t="s">
        <v>36</v>
      </c>
      <c r="L3" s="371" t="s">
        <v>37</v>
      </c>
      <c r="M3" s="372"/>
      <c r="N3" s="372"/>
      <c r="O3" s="372"/>
      <c r="P3" s="373"/>
      <c r="S3" s="41" t="s">
        <v>285</v>
      </c>
      <c r="T3" s="34" t="s">
        <v>288</v>
      </c>
      <c r="U3" s="34" t="s">
        <v>286</v>
      </c>
      <c r="V3" s="23" t="s">
        <v>287</v>
      </c>
    </row>
    <row r="4" spans="2:22">
      <c r="B4" s="9">
        <v>2</v>
      </c>
      <c r="C4" s="16" t="s">
        <v>38</v>
      </c>
      <c r="D4" s="9" t="s">
        <v>39</v>
      </c>
      <c r="E4" s="9">
        <v>3002</v>
      </c>
      <c r="G4" s="9">
        <v>2</v>
      </c>
      <c r="H4" s="9" t="s">
        <v>281</v>
      </c>
      <c r="I4" s="17" t="s">
        <v>282</v>
      </c>
      <c r="K4" s="370"/>
      <c r="L4" s="18" t="s">
        <v>40</v>
      </c>
      <c r="M4" s="19" t="s">
        <v>41</v>
      </c>
      <c r="N4" s="20"/>
      <c r="O4" s="21" t="s">
        <v>40</v>
      </c>
      <c r="P4" s="22" t="s">
        <v>41</v>
      </c>
      <c r="S4" s="41" t="s">
        <v>304</v>
      </c>
      <c r="T4" s="41" t="s">
        <v>291</v>
      </c>
      <c r="U4" s="41" t="s">
        <v>290</v>
      </c>
      <c r="V4" s="23" t="s">
        <v>289</v>
      </c>
    </row>
    <row r="5" spans="2:22">
      <c r="B5" s="9">
        <v>3</v>
      </c>
      <c r="C5" s="16" t="s">
        <v>38</v>
      </c>
      <c r="D5" s="9" t="s">
        <v>42</v>
      </c>
      <c r="E5" s="9">
        <v>3003</v>
      </c>
      <c r="G5" s="9">
        <v>3</v>
      </c>
      <c r="H5" s="9" t="s">
        <v>234</v>
      </c>
      <c r="I5" s="10" t="s">
        <v>85</v>
      </c>
      <c r="K5" s="23">
        <v>51100</v>
      </c>
      <c r="L5" s="24">
        <v>1</v>
      </c>
      <c r="M5" s="25">
        <v>1</v>
      </c>
      <c r="N5" s="20" t="s">
        <v>43</v>
      </c>
      <c r="O5" s="26">
        <v>199</v>
      </c>
      <c r="P5" s="27">
        <v>99999</v>
      </c>
      <c r="S5" s="41" t="s">
        <v>305</v>
      </c>
      <c r="T5" s="41" t="s">
        <v>292</v>
      </c>
      <c r="U5" s="41" t="s">
        <v>290</v>
      </c>
      <c r="V5" s="23" t="s">
        <v>289</v>
      </c>
    </row>
    <row r="6" spans="2:22">
      <c r="B6" s="9">
        <v>4</v>
      </c>
      <c r="C6" s="16" t="s">
        <v>44</v>
      </c>
      <c r="D6" s="9" t="s">
        <v>45</v>
      </c>
      <c r="E6" s="9">
        <v>3004</v>
      </c>
      <c r="K6" s="23">
        <v>52100</v>
      </c>
      <c r="L6" s="24">
        <v>201</v>
      </c>
      <c r="M6" s="25">
        <v>1</v>
      </c>
      <c r="N6" s="20" t="s">
        <v>43</v>
      </c>
      <c r="O6" s="26">
        <v>299</v>
      </c>
      <c r="P6" s="27">
        <v>99999</v>
      </c>
      <c r="S6" s="41" t="s">
        <v>306</v>
      </c>
      <c r="T6" s="41" t="s">
        <v>292</v>
      </c>
      <c r="U6" s="41" t="s">
        <v>290</v>
      </c>
      <c r="V6" s="23" t="s">
        <v>289</v>
      </c>
    </row>
    <row r="7" spans="2:22">
      <c r="B7" s="9">
        <v>5</v>
      </c>
      <c r="C7" s="16" t="s">
        <v>44</v>
      </c>
      <c r="D7" s="9" t="s">
        <v>46</v>
      </c>
      <c r="E7" s="9">
        <v>3005</v>
      </c>
      <c r="K7" s="23">
        <v>51220</v>
      </c>
      <c r="L7" s="24">
        <v>550</v>
      </c>
      <c r="M7" s="25">
        <v>1</v>
      </c>
      <c r="N7" s="20" t="s">
        <v>43</v>
      </c>
      <c r="O7" s="26">
        <v>550</v>
      </c>
      <c r="P7" s="27">
        <v>99999</v>
      </c>
      <c r="S7" s="41" t="s">
        <v>307</v>
      </c>
      <c r="T7" s="41" t="s">
        <v>293</v>
      </c>
      <c r="U7" s="41" t="s">
        <v>290</v>
      </c>
      <c r="V7" s="23" t="s">
        <v>289</v>
      </c>
    </row>
    <row r="8" spans="2:22">
      <c r="B8" s="9">
        <v>6</v>
      </c>
      <c r="C8" s="16" t="s">
        <v>44</v>
      </c>
      <c r="D8" s="9" t="s">
        <v>47</v>
      </c>
      <c r="E8" s="9">
        <v>3006</v>
      </c>
      <c r="K8" s="23">
        <v>51100</v>
      </c>
      <c r="L8" s="24">
        <v>610</v>
      </c>
      <c r="M8" s="25">
        <v>1</v>
      </c>
      <c r="N8" s="20" t="s">
        <v>43</v>
      </c>
      <c r="O8" s="26">
        <v>610</v>
      </c>
      <c r="P8" s="27">
        <v>99999</v>
      </c>
      <c r="Q8" s="15" t="s">
        <v>48</v>
      </c>
      <c r="S8" s="41" t="s">
        <v>316</v>
      </c>
      <c r="T8" s="41" t="s">
        <v>313</v>
      </c>
      <c r="U8" s="41" t="s">
        <v>314</v>
      </c>
      <c r="V8" s="23" t="s">
        <v>315</v>
      </c>
    </row>
    <row r="9" spans="2:22">
      <c r="B9" s="9">
        <v>7</v>
      </c>
      <c r="C9" s="16" t="s">
        <v>49</v>
      </c>
      <c r="D9" s="9" t="s">
        <v>50</v>
      </c>
      <c r="E9" s="9">
        <v>3007</v>
      </c>
      <c r="K9" s="28">
        <v>51000</v>
      </c>
      <c r="L9" s="29">
        <v>610</v>
      </c>
      <c r="M9" s="30">
        <v>8000</v>
      </c>
      <c r="N9" s="31" t="s">
        <v>43</v>
      </c>
      <c r="O9" s="32">
        <v>610</v>
      </c>
      <c r="P9" s="33">
        <v>8000</v>
      </c>
      <c r="S9" s="41" t="s">
        <v>308</v>
      </c>
      <c r="T9" s="41" t="s">
        <v>294</v>
      </c>
      <c r="U9" s="41" t="s">
        <v>290</v>
      </c>
      <c r="V9" s="23" t="s">
        <v>289</v>
      </c>
    </row>
    <row r="10" spans="2:22">
      <c r="B10" s="9">
        <v>8</v>
      </c>
      <c r="C10" s="16" t="s">
        <v>49</v>
      </c>
      <c r="D10" s="9" t="s">
        <v>51</v>
      </c>
      <c r="E10" s="9">
        <v>3008</v>
      </c>
      <c r="K10" s="23">
        <v>52100</v>
      </c>
      <c r="L10" s="24">
        <v>620</v>
      </c>
      <c r="M10" s="25">
        <v>1</v>
      </c>
      <c r="N10" s="20" t="s">
        <v>43</v>
      </c>
      <c r="O10" s="26">
        <v>620</v>
      </c>
      <c r="P10" s="27">
        <v>99999</v>
      </c>
      <c r="Q10" s="15" t="s">
        <v>52</v>
      </c>
      <c r="S10" s="41" t="s">
        <v>309</v>
      </c>
      <c r="T10" s="41" t="s">
        <v>295</v>
      </c>
      <c r="U10" s="41" t="s">
        <v>296</v>
      </c>
      <c r="V10" s="23" t="s">
        <v>297</v>
      </c>
    </row>
    <row r="11" spans="2:22">
      <c r="B11" s="9">
        <v>9</v>
      </c>
      <c r="C11" s="16" t="s">
        <v>49</v>
      </c>
      <c r="D11" s="9" t="s">
        <v>53</v>
      </c>
      <c r="E11" s="9">
        <v>3009</v>
      </c>
      <c r="K11" s="28">
        <v>52000</v>
      </c>
      <c r="L11" s="29">
        <v>620</v>
      </c>
      <c r="M11" s="30">
        <v>8100</v>
      </c>
      <c r="N11" s="31" t="s">
        <v>43</v>
      </c>
      <c r="O11" s="32">
        <v>620</v>
      </c>
      <c r="P11" s="33">
        <v>8100</v>
      </c>
      <c r="S11" s="41" t="s">
        <v>310</v>
      </c>
      <c r="T11" s="41" t="s">
        <v>298</v>
      </c>
      <c r="U11" s="41" t="s">
        <v>299</v>
      </c>
      <c r="V11" s="23" t="s">
        <v>300</v>
      </c>
    </row>
    <row r="12" spans="2:22">
      <c r="B12" s="9">
        <v>10</v>
      </c>
      <c r="C12" s="16" t="s">
        <v>54</v>
      </c>
      <c r="D12" s="9" t="s">
        <v>55</v>
      </c>
      <c r="E12" s="9">
        <v>3010</v>
      </c>
      <c r="S12" s="41" t="s">
        <v>311</v>
      </c>
      <c r="T12" s="41" t="s">
        <v>301</v>
      </c>
      <c r="U12" s="41" t="s">
        <v>290</v>
      </c>
      <c r="V12" s="23" t="s">
        <v>289</v>
      </c>
    </row>
    <row r="13" spans="2:22">
      <c r="B13" s="9">
        <v>11</v>
      </c>
      <c r="C13" s="16" t="s">
        <v>54</v>
      </c>
      <c r="D13" s="9" t="s">
        <v>56</v>
      </c>
      <c r="E13" s="9">
        <v>3011</v>
      </c>
      <c r="S13" s="41" t="s">
        <v>312</v>
      </c>
      <c r="T13" s="41" t="s">
        <v>302</v>
      </c>
      <c r="U13" s="41" t="s">
        <v>290</v>
      </c>
      <c r="V13" s="23" t="s">
        <v>303</v>
      </c>
    </row>
    <row r="14" spans="2:22">
      <c r="B14" s="9">
        <v>12</v>
      </c>
      <c r="C14" s="16" t="s">
        <v>54</v>
      </c>
      <c r="D14" s="9" t="s">
        <v>57</v>
      </c>
      <c r="E14" s="9">
        <v>3012</v>
      </c>
      <c r="K14" s="15" t="s">
        <v>58</v>
      </c>
      <c r="S14" s="41" t="s">
        <v>317</v>
      </c>
      <c r="T14" s="41" t="s">
        <v>318</v>
      </c>
      <c r="U14" s="41" t="s">
        <v>290</v>
      </c>
      <c r="V14" s="23" t="s">
        <v>289</v>
      </c>
    </row>
    <row r="15" spans="2:22">
      <c r="B15" s="9">
        <v>13</v>
      </c>
      <c r="C15" s="16" t="s">
        <v>59</v>
      </c>
      <c r="D15" s="9" t="s">
        <v>60</v>
      </c>
      <c r="E15" s="9">
        <v>3013</v>
      </c>
      <c r="K15" s="34">
        <v>0</v>
      </c>
      <c r="L15" s="34" t="s">
        <v>61</v>
      </c>
      <c r="S15" s="41" t="s">
        <v>320</v>
      </c>
      <c r="T15" s="41" t="s">
        <v>319</v>
      </c>
      <c r="U15" s="41" t="s">
        <v>314</v>
      </c>
      <c r="V15" s="23" t="s">
        <v>289</v>
      </c>
    </row>
    <row r="16" spans="2:22">
      <c r="B16" s="9">
        <v>14</v>
      </c>
      <c r="C16" s="16" t="s">
        <v>59</v>
      </c>
      <c r="D16" s="9" t="s">
        <v>62</v>
      </c>
      <c r="E16" s="9">
        <v>3014</v>
      </c>
      <c r="K16" s="34">
        <v>100</v>
      </c>
      <c r="L16" s="34" t="s">
        <v>63</v>
      </c>
      <c r="S16" s="41" t="s">
        <v>322</v>
      </c>
      <c r="T16" s="41" t="s">
        <v>321</v>
      </c>
      <c r="U16" s="41" t="s">
        <v>314</v>
      </c>
      <c r="V16" s="23" t="s">
        <v>289</v>
      </c>
    </row>
    <row r="17" spans="2:22">
      <c r="B17" s="9">
        <v>15</v>
      </c>
      <c r="C17" s="16" t="s">
        <v>59</v>
      </c>
      <c r="D17" s="9" t="s">
        <v>64</v>
      </c>
      <c r="E17" s="9">
        <v>3015</v>
      </c>
      <c r="K17" s="34">
        <v>200</v>
      </c>
      <c r="L17" s="34" t="s">
        <v>65</v>
      </c>
      <c r="S17" s="41" t="s">
        <v>323</v>
      </c>
      <c r="T17" s="41" t="s">
        <v>324</v>
      </c>
      <c r="U17" s="41" t="s">
        <v>314</v>
      </c>
      <c r="V17" s="23" t="s">
        <v>315</v>
      </c>
    </row>
    <row r="18" spans="2:22">
      <c r="B18" s="9">
        <v>16</v>
      </c>
      <c r="C18" s="35" t="s">
        <v>66</v>
      </c>
      <c r="D18" s="36" t="s">
        <v>67</v>
      </c>
      <c r="E18" s="9">
        <v>3016</v>
      </c>
      <c r="K18" s="34">
        <v>300</v>
      </c>
      <c r="L18" s="34" t="s">
        <v>68</v>
      </c>
      <c r="S18" s="41" t="s">
        <v>325</v>
      </c>
      <c r="T18" s="41" t="s">
        <v>326</v>
      </c>
      <c r="U18" s="41" t="s">
        <v>314</v>
      </c>
      <c r="V18" s="23" t="s">
        <v>315</v>
      </c>
    </row>
    <row r="19" spans="2:22">
      <c r="B19" s="9">
        <v>17</v>
      </c>
      <c r="C19" s="35" t="s">
        <v>66</v>
      </c>
      <c r="D19" s="36" t="s">
        <v>69</v>
      </c>
      <c r="E19" s="9">
        <v>3017</v>
      </c>
      <c r="K19" s="34">
        <v>400</v>
      </c>
      <c r="L19" s="34" t="s">
        <v>70</v>
      </c>
      <c r="S19" s="41" t="s">
        <v>327</v>
      </c>
      <c r="T19" s="41" t="s">
        <v>328</v>
      </c>
      <c r="U19" s="41" t="s">
        <v>314</v>
      </c>
      <c r="V19" s="23" t="s">
        <v>315</v>
      </c>
    </row>
    <row r="20" spans="2:22">
      <c r="B20" s="9">
        <v>18</v>
      </c>
      <c r="C20" s="35" t="s">
        <v>66</v>
      </c>
      <c r="D20" s="36" t="s">
        <v>71</v>
      </c>
      <c r="E20" s="9">
        <v>3018</v>
      </c>
      <c r="K20" s="34">
        <v>80</v>
      </c>
      <c r="L20" s="34" t="s">
        <v>72</v>
      </c>
      <c r="S20" s="41" t="s">
        <v>357</v>
      </c>
      <c r="T20" s="41" t="s">
        <v>358</v>
      </c>
      <c r="U20" s="41" t="s">
        <v>359</v>
      </c>
      <c r="V20" s="23" t="s">
        <v>315</v>
      </c>
    </row>
    <row r="21" spans="2:22">
      <c r="B21" s="9">
        <v>19</v>
      </c>
      <c r="C21" s="16" t="s">
        <v>73</v>
      </c>
      <c r="D21" s="9" t="s">
        <v>74</v>
      </c>
      <c r="E21" s="9">
        <v>3019</v>
      </c>
      <c r="S21" s="41" t="s">
        <v>360</v>
      </c>
      <c r="T21" s="41" t="s">
        <v>361</v>
      </c>
      <c r="U21" s="41" t="s">
        <v>314</v>
      </c>
      <c r="V21" s="23" t="s">
        <v>315</v>
      </c>
    </row>
    <row r="22" spans="2:22">
      <c r="B22" s="9">
        <v>20</v>
      </c>
      <c r="C22" s="16" t="s">
        <v>73</v>
      </c>
      <c r="D22" s="9" t="s">
        <v>75</v>
      </c>
      <c r="E22" s="9">
        <v>3020</v>
      </c>
      <c r="S22" s="41" t="s">
        <v>364</v>
      </c>
      <c r="T22" s="41" t="s">
        <v>365</v>
      </c>
      <c r="U22" s="41" t="s">
        <v>366</v>
      </c>
      <c r="V22" s="23" t="s">
        <v>315</v>
      </c>
    </row>
    <row r="23" spans="2:22">
      <c r="B23" s="9">
        <v>21</v>
      </c>
      <c r="C23" s="16" t="s">
        <v>73</v>
      </c>
      <c r="D23" s="9" t="s">
        <v>76</v>
      </c>
      <c r="E23" s="9">
        <v>3021</v>
      </c>
      <c r="K23" s="15" t="s">
        <v>77</v>
      </c>
      <c r="S23" s="41" t="s">
        <v>367</v>
      </c>
      <c r="T23" s="41" t="s">
        <v>368</v>
      </c>
      <c r="U23" s="41" t="s">
        <v>369</v>
      </c>
      <c r="V23" s="23" t="s">
        <v>315</v>
      </c>
    </row>
    <row r="24" spans="2:22">
      <c r="B24" s="9">
        <v>22</v>
      </c>
      <c r="C24" s="16" t="s">
        <v>78</v>
      </c>
      <c r="D24" s="9" t="s">
        <v>79</v>
      </c>
      <c r="E24" s="9">
        <v>3022</v>
      </c>
      <c r="K24" s="23">
        <v>0</v>
      </c>
      <c r="L24" s="37">
        <v>0</v>
      </c>
      <c r="S24" s="41" t="s">
        <v>370</v>
      </c>
      <c r="T24" s="41" t="s">
        <v>371</v>
      </c>
      <c r="U24" s="41" t="s">
        <v>372</v>
      </c>
      <c r="V24" s="23" t="s">
        <v>373</v>
      </c>
    </row>
    <row r="25" spans="2:22">
      <c r="B25" s="9">
        <v>23</v>
      </c>
      <c r="C25" s="16" t="s">
        <v>78</v>
      </c>
      <c r="D25" s="9" t="s">
        <v>80</v>
      </c>
      <c r="E25" s="9">
        <v>3023</v>
      </c>
      <c r="K25" s="23">
        <v>1</v>
      </c>
      <c r="L25" s="37">
        <v>0.03</v>
      </c>
      <c r="S25" s="41" t="s">
        <v>374</v>
      </c>
      <c r="T25" s="41" t="s">
        <v>375</v>
      </c>
      <c r="U25" s="41" t="s">
        <v>376</v>
      </c>
      <c r="V25" s="23" t="s">
        <v>377</v>
      </c>
    </row>
    <row r="26" spans="2:22">
      <c r="B26" s="9">
        <v>24</v>
      </c>
      <c r="C26" s="16" t="s">
        <v>78</v>
      </c>
      <c r="D26" s="9" t="s">
        <v>81</v>
      </c>
      <c r="E26" s="9">
        <v>3024</v>
      </c>
      <c r="K26" s="23">
        <v>2</v>
      </c>
      <c r="L26" s="37">
        <v>0.05</v>
      </c>
      <c r="S26" s="41" t="s">
        <v>378</v>
      </c>
      <c r="T26" s="41" t="s">
        <v>379</v>
      </c>
      <c r="U26" s="41" t="s">
        <v>376</v>
      </c>
      <c r="V26" s="23" t="s">
        <v>377</v>
      </c>
    </row>
    <row r="27" spans="2:22">
      <c r="B27" s="9">
        <v>25</v>
      </c>
      <c r="C27" s="16" t="s">
        <v>82</v>
      </c>
      <c r="D27" s="9" t="s">
        <v>83</v>
      </c>
      <c r="E27" s="9">
        <v>3025</v>
      </c>
      <c r="K27" s="23">
        <v>3</v>
      </c>
      <c r="L27" s="37">
        <v>0.08</v>
      </c>
      <c r="S27" s="41" t="s">
        <v>380</v>
      </c>
      <c r="T27" s="41" t="s">
        <v>381</v>
      </c>
      <c r="U27" s="41" t="s">
        <v>382</v>
      </c>
      <c r="V27" s="23" t="s">
        <v>383</v>
      </c>
    </row>
    <row r="28" spans="2:22">
      <c r="B28" s="9">
        <v>26</v>
      </c>
      <c r="C28" s="16" t="s">
        <v>82</v>
      </c>
      <c r="D28" s="9" t="s">
        <v>84</v>
      </c>
      <c r="E28" s="9">
        <v>3026</v>
      </c>
      <c r="K28" s="23">
        <v>4</v>
      </c>
      <c r="L28" s="37">
        <v>0.1</v>
      </c>
      <c r="S28" s="41" t="s">
        <v>386</v>
      </c>
      <c r="T28" s="41" t="s">
        <v>365</v>
      </c>
      <c r="U28" s="41" t="s">
        <v>314</v>
      </c>
      <c r="V28" s="23" t="s">
        <v>377</v>
      </c>
    </row>
    <row r="29" spans="2:22">
      <c r="B29" s="9">
        <v>27</v>
      </c>
      <c r="C29" s="16" t="s">
        <v>82</v>
      </c>
      <c r="D29" s="9" t="s">
        <v>86</v>
      </c>
      <c r="E29" s="9">
        <v>3027</v>
      </c>
      <c r="K29" s="14"/>
      <c r="L29" s="15"/>
      <c r="M29" s="13"/>
      <c r="N29" s="14"/>
      <c r="O29" s="15"/>
      <c r="P29" s="11"/>
      <c r="Q29" s="11"/>
      <c r="S29" s="41" t="s">
        <v>387</v>
      </c>
      <c r="T29" s="41" t="s">
        <v>393</v>
      </c>
      <c r="U29" s="41" t="s">
        <v>314</v>
      </c>
      <c r="V29" s="23" t="s">
        <v>377</v>
      </c>
    </row>
    <row r="30" spans="2:22">
      <c r="B30" s="9">
        <v>28</v>
      </c>
      <c r="C30" s="16" t="s">
        <v>87</v>
      </c>
      <c r="D30" s="9" t="s">
        <v>88</v>
      </c>
      <c r="E30" s="9">
        <v>3028</v>
      </c>
      <c r="S30" s="41" t="s">
        <v>388</v>
      </c>
      <c r="T30" s="41" t="s">
        <v>393</v>
      </c>
      <c r="U30" s="41" t="s">
        <v>314</v>
      </c>
      <c r="V30" s="23" t="s">
        <v>377</v>
      </c>
    </row>
    <row r="31" spans="2:22">
      <c r="B31" s="9">
        <v>29</v>
      </c>
      <c r="C31" s="16" t="s">
        <v>87</v>
      </c>
      <c r="D31" s="9" t="s">
        <v>89</v>
      </c>
      <c r="E31" s="9">
        <v>3029</v>
      </c>
      <c r="S31" s="41" t="s">
        <v>389</v>
      </c>
      <c r="T31" s="41" t="s">
        <v>393</v>
      </c>
      <c r="U31" s="41" t="s">
        <v>314</v>
      </c>
      <c r="V31" s="23" t="s">
        <v>377</v>
      </c>
    </row>
    <row r="32" spans="2:22">
      <c r="B32" s="9">
        <v>30</v>
      </c>
      <c r="C32" s="16" t="s">
        <v>90</v>
      </c>
      <c r="D32" s="9" t="s">
        <v>91</v>
      </c>
      <c r="E32" s="9">
        <v>3031</v>
      </c>
      <c r="S32" s="41" t="s">
        <v>390</v>
      </c>
      <c r="T32" s="41" t="s">
        <v>394</v>
      </c>
      <c r="U32" s="41" t="s">
        <v>314</v>
      </c>
      <c r="V32" s="23" t="s">
        <v>377</v>
      </c>
    </row>
    <row r="33" spans="2:22">
      <c r="B33" s="9">
        <v>31</v>
      </c>
      <c r="C33" s="16" t="s">
        <v>90</v>
      </c>
      <c r="D33" s="9" t="s">
        <v>92</v>
      </c>
      <c r="E33" s="9">
        <v>3032</v>
      </c>
      <c r="S33" s="41" t="s">
        <v>391</v>
      </c>
      <c r="T33" s="41" t="s">
        <v>395</v>
      </c>
      <c r="U33" s="41" t="s">
        <v>372</v>
      </c>
      <c r="V33" s="23" t="s">
        <v>377</v>
      </c>
    </row>
    <row r="34" spans="2:22">
      <c r="B34" s="9">
        <v>32</v>
      </c>
      <c r="C34" s="16" t="s">
        <v>90</v>
      </c>
      <c r="D34" s="9" t="s">
        <v>93</v>
      </c>
      <c r="E34" s="9">
        <v>3033</v>
      </c>
      <c r="S34" s="41" t="s">
        <v>392</v>
      </c>
      <c r="T34" s="41" t="s">
        <v>396</v>
      </c>
      <c r="U34" s="41" t="s">
        <v>314</v>
      </c>
      <c r="V34" s="23" t="s">
        <v>377</v>
      </c>
    </row>
    <row r="35" spans="2:22">
      <c r="B35" s="9">
        <v>33</v>
      </c>
      <c r="C35" s="16" t="s">
        <v>94</v>
      </c>
      <c r="D35" s="9" t="s">
        <v>95</v>
      </c>
      <c r="E35" s="9">
        <v>3034</v>
      </c>
      <c r="S35" s="41"/>
      <c r="T35" s="41"/>
      <c r="U35" s="41"/>
      <c r="V35" s="23"/>
    </row>
    <row r="36" spans="2:22">
      <c r="B36" s="9">
        <v>34</v>
      </c>
      <c r="C36" s="16" t="s">
        <v>94</v>
      </c>
      <c r="D36" s="9" t="s">
        <v>96</v>
      </c>
      <c r="E36" s="9">
        <v>3035</v>
      </c>
      <c r="S36" s="41"/>
      <c r="T36" s="41"/>
      <c r="U36" s="41"/>
      <c r="V36" s="23"/>
    </row>
    <row r="37" spans="2:22">
      <c r="B37" s="9">
        <v>35</v>
      </c>
      <c r="C37" s="16" t="s">
        <v>97</v>
      </c>
      <c r="D37" s="9" t="s">
        <v>98</v>
      </c>
      <c r="E37" s="9">
        <v>3037</v>
      </c>
      <c r="S37" s="41"/>
      <c r="T37" s="41"/>
      <c r="U37" s="41"/>
      <c r="V37" s="23"/>
    </row>
    <row r="38" spans="2:22">
      <c r="B38" s="9">
        <v>36</v>
      </c>
      <c r="C38" s="16" t="s">
        <v>97</v>
      </c>
      <c r="D38" s="9" t="s">
        <v>99</v>
      </c>
      <c r="E38" s="9">
        <v>3038</v>
      </c>
      <c r="S38" s="41"/>
      <c r="T38" s="41"/>
      <c r="U38" s="41"/>
      <c r="V38" s="23"/>
    </row>
    <row r="39" spans="2:22">
      <c r="B39" s="9">
        <v>37</v>
      </c>
      <c r="C39" s="16" t="s">
        <v>97</v>
      </c>
      <c r="D39" s="9" t="s">
        <v>100</v>
      </c>
      <c r="E39" s="9">
        <v>3039</v>
      </c>
      <c r="S39" s="41"/>
      <c r="T39" s="41"/>
      <c r="U39" s="41"/>
      <c r="V39" s="23"/>
    </row>
    <row r="40" spans="2:22">
      <c r="B40" s="9">
        <v>38</v>
      </c>
      <c r="C40" s="16" t="s">
        <v>101</v>
      </c>
      <c r="D40" s="9" t="s">
        <v>102</v>
      </c>
      <c r="E40" s="9">
        <v>3040</v>
      </c>
      <c r="S40" s="41"/>
      <c r="T40" s="41"/>
      <c r="U40" s="41"/>
      <c r="V40" s="23"/>
    </row>
    <row r="41" spans="2:22">
      <c r="B41" s="9">
        <v>39</v>
      </c>
      <c r="C41" s="16" t="s">
        <v>101</v>
      </c>
      <c r="D41" s="9" t="s">
        <v>103</v>
      </c>
      <c r="E41" s="9">
        <v>3041</v>
      </c>
      <c r="S41" s="41"/>
      <c r="T41" s="41"/>
      <c r="U41" s="41"/>
      <c r="V41" s="23"/>
    </row>
    <row r="42" spans="2:22">
      <c r="B42" s="9">
        <v>40</v>
      </c>
      <c r="C42" s="16" t="s">
        <v>101</v>
      </c>
      <c r="D42" s="9" t="s">
        <v>104</v>
      </c>
      <c r="E42" s="9">
        <v>3042</v>
      </c>
      <c r="S42" s="41"/>
      <c r="T42" s="41"/>
      <c r="U42" s="41"/>
      <c r="V42" s="23"/>
    </row>
    <row r="43" spans="2:22">
      <c r="B43" s="9">
        <v>41</v>
      </c>
      <c r="C43" s="16" t="s">
        <v>105</v>
      </c>
      <c r="D43" s="9" t="s">
        <v>106</v>
      </c>
      <c r="E43" s="9">
        <v>3043</v>
      </c>
      <c r="S43" s="41"/>
      <c r="T43" s="41"/>
      <c r="U43" s="41"/>
      <c r="V43" s="23"/>
    </row>
    <row r="44" spans="2:22">
      <c r="B44" s="9">
        <v>42</v>
      </c>
      <c r="C44" s="16" t="s">
        <v>105</v>
      </c>
      <c r="D44" s="9" t="s">
        <v>107</v>
      </c>
      <c r="E44" s="9">
        <v>3044</v>
      </c>
      <c r="S44" s="41"/>
      <c r="T44" s="41"/>
      <c r="U44" s="41"/>
      <c r="V44" s="23"/>
    </row>
    <row r="45" spans="2:22">
      <c r="B45" s="9">
        <v>43</v>
      </c>
      <c r="C45" s="16" t="s">
        <v>105</v>
      </c>
      <c r="D45" s="9" t="s">
        <v>108</v>
      </c>
      <c r="E45" s="9">
        <v>3045</v>
      </c>
      <c r="S45" s="41"/>
      <c r="T45" s="41"/>
      <c r="U45" s="41"/>
      <c r="V45" s="23"/>
    </row>
    <row r="46" spans="2:22">
      <c r="B46" s="9">
        <v>44</v>
      </c>
      <c r="C46" s="16" t="s">
        <v>109</v>
      </c>
      <c r="D46" s="9" t="s">
        <v>110</v>
      </c>
      <c r="E46" s="9">
        <v>3046</v>
      </c>
      <c r="S46" s="41"/>
      <c r="T46" s="41"/>
      <c r="U46" s="41"/>
      <c r="V46" s="23"/>
    </row>
    <row r="47" spans="2:22">
      <c r="B47" s="9">
        <v>45</v>
      </c>
      <c r="C47" s="16" t="s">
        <v>109</v>
      </c>
      <c r="D47" s="9" t="s">
        <v>111</v>
      </c>
      <c r="E47" s="9">
        <v>3047</v>
      </c>
      <c r="S47" s="41"/>
      <c r="T47" s="41"/>
      <c r="U47" s="41"/>
      <c r="V47" s="23"/>
    </row>
    <row r="48" spans="2:22">
      <c r="B48" s="9">
        <v>46</v>
      </c>
      <c r="C48" s="16" t="s">
        <v>109</v>
      </c>
      <c r="D48" s="9" t="s">
        <v>112</v>
      </c>
      <c r="E48" s="9">
        <v>3048</v>
      </c>
      <c r="S48" s="41"/>
      <c r="T48" s="41"/>
      <c r="U48" s="41"/>
      <c r="V48" s="23"/>
    </row>
    <row r="49" spans="2:22">
      <c r="B49" s="9">
        <v>47</v>
      </c>
      <c r="C49" s="16" t="s">
        <v>113</v>
      </c>
      <c r="D49" s="9" t="s">
        <v>114</v>
      </c>
      <c r="E49" s="9">
        <v>3049</v>
      </c>
      <c r="S49" s="41"/>
      <c r="T49" s="41"/>
      <c r="U49" s="41"/>
      <c r="V49" s="23"/>
    </row>
    <row r="50" spans="2:22">
      <c r="B50" s="9">
        <v>48</v>
      </c>
      <c r="C50" s="16" t="s">
        <v>113</v>
      </c>
      <c r="D50" s="9" t="s">
        <v>115</v>
      </c>
      <c r="E50" s="9">
        <v>3050</v>
      </c>
      <c r="K50" s="40"/>
      <c r="L50" s="40"/>
      <c r="S50" s="41"/>
      <c r="T50" s="41"/>
      <c r="U50" s="41"/>
      <c r="V50" s="23"/>
    </row>
    <row r="51" spans="2:22">
      <c r="B51" s="9">
        <v>49</v>
      </c>
      <c r="C51" s="16" t="s">
        <v>113</v>
      </c>
      <c r="D51" s="9" t="s">
        <v>116</v>
      </c>
      <c r="E51" s="9">
        <v>3051</v>
      </c>
      <c r="K51" s="40"/>
      <c r="L51" s="40"/>
      <c r="S51" s="41"/>
      <c r="T51" s="41"/>
      <c r="U51" s="41"/>
      <c r="V51" s="23"/>
    </row>
    <row r="52" spans="2:22">
      <c r="B52" s="9">
        <v>50</v>
      </c>
      <c r="C52" s="16" t="s">
        <v>117</v>
      </c>
      <c r="D52" s="9" t="s">
        <v>118</v>
      </c>
      <c r="E52" s="9">
        <v>3052</v>
      </c>
      <c r="K52" s="40"/>
      <c r="L52" s="40"/>
      <c r="S52" s="41"/>
      <c r="T52" s="41"/>
      <c r="U52" s="41"/>
      <c r="V52" s="23"/>
    </row>
    <row r="53" spans="2:22">
      <c r="B53" s="9">
        <v>51</v>
      </c>
      <c r="C53" s="16" t="s">
        <v>117</v>
      </c>
      <c r="D53" s="9" t="s">
        <v>119</v>
      </c>
      <c r="E53" s="9">
        <v>3053</v>
      </c>
      <c r="K53" s="40"/>
      <c r="L53" s="40"/>
      <c r="S53" s="41"/>
      <c r="T53" s="41"/>
      <c r="U53" s="41"/>
      <c r="V53" s="23"/>
    </row>
    <row r="54" spans="2:22">
      <c r="B54" s="9">
        <v>52</v>
      </c>
      <c r="C54" s="16" t="s">
        <v>117</v>
      </c>
      <c r="D54" s="9" t="s">
        <v>120</v>
      </c>
      <c r="E54" s="9">
        <v>3054</v>
      </c>
      <c r="K54" s="40"/>
      <c r="L54" s="40"/>
      <c r="S54" s="41"/>
      <c r="T54" s="41"/>
      <c r="U54" s="41"/>
      <c r="V54" s="23"/>
    </row>
    <row r="55" spans="2:22">
      <c r="B55" s="9">
        <v>53</v>
      </c>
      <c r="C55" s="16" t="s">
        <v>121</v>
      </c>
      <c r="D55" s="9" t="s">
        <v>122</v>
      </c>
      <c r="E55" s="9">
        <v>3055</v>
      </c>
      <c r="K55" s="40"/>
      <c r="L55" s="40"/>
      <c r="S55" s="41"/>
      <c r="T55" s="41"/>
      <c r="U55" s="41"/>
      <c r="V55" s="23"/>
    </row>
    <row r="56" spans="2:22">
      <c r="B56" s="9">
        <v>54</v>
      </c>
      <c r="C56" s="16" t="s">
        <v>121</v>
      </c>
      <c r="D56" s="9" t="s">
        <v>123</v>
      </c>
      <c r="E56" s="9">
        <v>3056</v>
      </c>
      <c r="K56" s="40"/>
      <c r="L56" s="40"/>
      <c r="S56" s="41"/>
      <c r="T56" s="41"/>
      <c r="U56" s="41"/>
      <c r="V56" s="23"/>
    </row>
    <row r="57" spans="2:22">
      <c r="B57" s="9">
        <v>55</v>
      </c>
      <c r="C57" s="16" t="s">
        <v>121</v>
      </c>
      <c r="D57" s="9" t="s">
        <v>124</v>
      </c>
      <c r="E57" s="9">
        <v>3057</v>
      </c>
      <c r="K57" s="40"/>
      <c r="L57" s="40"/>
      <c r="S57" s="41"/>
      <c r="T57" s="41"/>
      <c r="U57" s="41"/>
      <c r="V57" s="23"/>
    </row>
    <row r="58" spans="2:22">
      <c r="B58" s="9">
        <v>56</v>
      </c>
      <c r="C58" s="16" t="s">
        <v>101</v>
      </c>
      <c r="D58" s="9" t="s">
        <v>125</v>
      </c>
      <c r="E58" s="9">
        <v>3058</v>
      </c>
      <c r="K58" s="40"/>
      <c r="L58" s="40"/>
      <c r="S58" s="41"/>
      <c r="T58" s="41"/>
      <c r="U58" s="41"/>
      <c r="V58" s="23"/>
    </row>
    <row r="59" spans="2:22">
      <c r="B59" s="9">
        <v>57</v>
      </c>
      <c r="C59" s="16" t="s">
        <v>101</v>
      </c>
      <c r="D59" s="9" t="s">
        <v>126</v>
      </c>
      <c r="E59" s="9">
        <v>3059</v>
      </c>
      <c r="K59" s="40"/>
      <c r="L59" s="40"/>
      <c r="S59" s="41"/>
      <c r="T59" s="41"/>
      <c r="U59" s="41"/>
      <c r="V59" s="23"/>
    </row>
    <row r="60" spans="2:22">
      <c r="B60" s="9">
        <v>58</v>
      </c>
      <c r="C60" s="16" t="s">
        <v>127</v>
      </c>
      <c r="D60" s="9" t="s">
        <v>128</v>
      </c>
      <c r="E60" s="9">
        <v>3060</v>
      </c>
      <c r="K60" s="40"/>
      <c r="L60" s="40"/>
      <c r="S60" s="41"/>
      <c r="T60" s="41"/>
      <c r="U60" s="41"/>
      <c r="V60" s="23"/>
    </row>
    <row r="61" spans="2:22">
      <c r="B61" s="9">
        <v>59</v>
      </c>
      <c r="C61" s="16" t="s">
        <v>129</v>
      </c>
      <c r="D61" s="9" t="s">
        <v>130</v>
      </c>
      <c r="E61" s="9">
        <v>3061</v>
      </c>
      <c r="K61" s="40"/>
      <c r="L61" s="40"/>
      <c r="S61" s="41"/>
      <c r="T61" s="41"/>
      <c r="U61" s="41"/>
      <c r="V61" s="23"/>
    </row>
    <row r="62" spans="2:22">
      <c r="B62" s="9">
        <v>60</v>
      </c>
      <c r="C62" s="16" t="s">
        <v>129</v>
      </c>
      <c r="D62" s="9" t="s">
        <v>131</v>
      </c>
      <c r="E62" s="9">
        <v>3062</v>
      </c>
      <c r="K62" s="40"/>
      <c r="L62" s="40"/>
      <c r="S62" s="41"/>
      <c r="T62" s="41"/>
      <c r="U62" s="41"/>
      <c r="V62" s="23"/>
    </row>
    <row r="63" spans="2:22">
      <c r="B63" s="9">
        <v>61</v>
      </c>
      <c r="C63" s="16" t="s">
        <v>129</v>
      </c>
      <c r="D63" s="9" t="s">
        <v>132</v>
      </c>
      <c r="E63" s="9">
        <v>3063</v>
      </c>
      <c r="G63" s="39"/>
      <c r="K63" s="40"/>
      <c r="L63" s="40"/>
      <c r="S63" s="41"/>
      <c r="T63" s="41"/>
      <c r="U63" s="41"/>
      <c r="V63" s="23"/>
    </row>
    <row r="64" spans="2:22">
      <c r="B64" s="9">
        <v>62</v>
      </c>
      <c r="C64" s="16" t="s">
        <v>133</v>
      </c>
      <c r="D64" s="9" t="s">
        <v>134</v>
      </c>
      <c r="E64" s="9">
        <v>3064</v>
      </c>
      <c r="G64" s="39"/>
      <c r="S64" s="41"/>
      <c r="T64" s="41"/>
      <c r="U64" s="41"/>
      <c r="V64" s="23"/>
    </row>
    <row r="65" spans="2:22">
      <c r="B65" s="9">
        <v>63</v>
      </c>
      <c r="C65" s="16" t="s">
        <v>133</v>
      </c>
      <c r="D65" s="9" t="s">
        <v>135</v>
      </c>
      <c r="E65" s="9">
        <v>3065</v>
      </c>
      <c r="G65" s="7"/>
      <c r="S65" s="41"/>
      <c r="T65" s="41"/>
      <c r="U65" s="41"/>
      <c r="V65" s="23"/>
    </row>
    <row r="66" spans="2:22">
      <c r="B66" s="9">
        <v>64</v>
      </c>
      <c r="C66" s="16" t="s">
        <v>133</v>
      </c>
      <c r="D66" s="9" t="s">
        <v>136</v>
      </c>
      <c r="E66" s="9">
        <v>3066</v>
      </c>
      <c r="S66" s="41"/>
      <c r="T66" s="41"/>
      <c r="U66" s="41"/>
      <c r="V66" s="23"/>
    </row>
    <row r="67" spans="2:22">
      <c r="B67" s="9">
        <v>65</v>
      </c>
      <c r="C67" s="16" t="s">
        <v>137</v>
      </c>
      <c r="D67" s="9" t="s">
        <v>138</v>
      </c>
      <c r="E67" s="9">
        <v>3070</v>
      </c>
    </row>
    <row r="68" spans="2:22">
      <c r="B68" s="9">
        <v>66</v>
      </c>
      <c r="C68" s="16" t="s">
        <v>137</v>
      </c>
      <c r="D68" s="9" t="s">
        <v>139</v>
      </c>
      <c r="E68" s="9">
        <v>3071</v>
      </c>
    </row>
    <row r="69" spans="2:22">
      <c r="B69" s="9">
        <v>67</v>
      </c>
      <c r="C69" s="16" t="s">
        <v>140</v>
      </c>
      <c r="D69" s="9" t="s">
        <v>141</v>
      </c>
      <c r="E69" s="9">
        <v>3080</v>
      </c>
    </row>
    <row r="70" spans="2:22">
      <c r="B70" s="9">
        <v>68</v>
      </c>
      <c r="C70" s="16" t="s">
        <v>140</v>
      </c>
      <c r="D70" s="9" t="s">
        <v>142</v>
      </c>
      <c r="E70" s="9">
        <v>3081</v>
      </c>
    </row>
    <row r="71" spans="2:22">
      <c r="B71" s="9">
        <v>69</v>
      </c>
      <c r="C71" s="16" t="s">
        <v>140</v>
      </c>
      <c r="D71" s="9" t="s">
        <v>143</v>
      </c>
      <c r="E71" s="9">
        <v>3082</v>
      </c>
    </row>
    <row r="72" spans="2:22">
      <c r="B72" s="9">
        <v>70</v>
      </c>
      <c r="C72" s="16" t="s">
        <v>144</v>
      </c>
      <c r="D72" s="9" t="s">
        <v>145</v>
      </c>
      <c r="E72" s="9">
        <v>3083</v>
      </c>
    </row>
    <row r="73" spans="2:22">
      <c r="B73" s="9">
        <v>71</v>
      </c>
      <c r="C73" s="16" t="s">
        <v>146</v>
      </c>
      <c r="D73" s="9" t="s">
        <v>147</v>
      </c>
      <c r="E73" s="9">
        <v>3090</v>
      </c>
    </row>
    <row r="74" spans="2:22">
      <c r="B74" s="9">
        <v>72</v>
      </c>
      <c r="C74" s="16" t="s">
        <v>146</v>
      </c>
      <c r="D74" s="9" t="s">
        <v>148</v>
      </c>
      <c r="E74" s="9">
        <v>3091</v>
      </c>
    </row>
    <row r="75" spans="2:22">
      <c r="B75" s="9">
        <v>73</v>
      </c>
      <c r="C75" s="16" t="s">
        <v>146</v>
      </c>
      <c r="D75" s="9" t="s">
        <v>149</v>
      </c>
      <c r="E75" s="9">
        <v>3092</v>
      </c>
    </row>
    <row r="76" spans="2:22">
      <c r="B76" s="9">
        <v>74</v>
      </c>
      <c r="C76" s="16" t="s">
        <v>105</v>
      </c>
      <c r="D76" s="9" t="s">
        <v>150</v>
      </c>
      <c r="E76" s="9">
        <v>3100</v>
      </c>
    </row>
    <row r="77" spans="2:22">
      <c r="B77" s="9">
        <v>75</v>
      </c>
      <c r="C77" s="16" t="s">
        <v>151</v>
      </c>
      <c r="D77" s="9" t="s">
        <v>152</v>
      </c>
      <c r="E77" s="9">
        <v>3101</v>
      </c>
    </row>
    <row r="78" spans="2:22">
      <c r="B78" s="9">
        <v>76</v>
      </c>
      <c r="C78" s="16" t="s">
        <v>153</v>
      </c>
      <c r="D78" s="9" t="s">
        <v>154</v>
      </c>
      <c r="E78" s="9">
        <v>3102</v>
      </c>
    </row>
    <row r="79" spans="2:22">
      <c r="B79" s="9">
        <v>77</v>
      </c>
      <c r="C79" s="16" t="s">
        <v>155</v>
      </c>
      <c r="D79" s="9" t="s">
        <v>156</v>
      </c>
      <c r="E79" s="9">
        <v>3103</v>
      </c>
    </row>
    <row r="80" spans="2:22">
      <c r="B80" s="9">
        <v>78</v>
      </c>
      <c r="C80" s="16" t="s">
        <v>157</v>
      </c>
      <c r="D80" s="9" t="s">
        <v>158</v>
      </c>
      <c r="E80" s="9">
        <v>3104</v>
      </c>
    </row>
    <row r="81" spans="2:5">
      <c r="B81" s="9">
        <v>79</v>
      </c>
      <c r="C81" s="16" t="s">
        <v>159</v>
      </c>
      <c r="D81" s="9" t="s">
        <v>160</v>
      </c>
      <c r="E81" s="9">
        <v>3106</v>
      </c>
    </row>
    <row r="82" spans="2:5">
      <c r="B82" s="9">
        <v>80</v>
      </c>
      <c r="C82" s="16" t="s">
        <v>38</v>
      </c>
      <c r="D82" s="9" t="s">
        <v>161</v>
      </c>
      <c r="E82" s="9">
        <v>3108</v>
      </c>
    </row>
    <row r="83" spans="2:5">
      <c r="B83" s="9">
        <v>81</v>
      </c>
      <c r="C83" s="16" t="s">
        <v>38</v>
      </c>
      <c r="D83" s="9" t="s">
        <v>163</v>
      </c>
      <c r="E83" s="9">
        <v>3110</v>
      </c>
    </row>
    <row r="84" spans="2:5">
      <c r="B84" s="9">
        <v>82</v>
      </c>
      <c r="C84" s="16" t="s">
        <v>164</v>
      </c>
      <c r="D84" s="9" t="s">
        <v>165</v>
      </c>
      <c r="E84" s="9">
        <v>3112</v>
      </c>
    </row>
    <row r="85" spans="2:5">
      <c r="B85" s="9">
        <v>83</v>
      </c>
      <c r="C85" s="16" t="s">
        <v>166</v>
      </c>
      <c r="D85" s="9" t="s">
        <v>167</v>
      </c>
      <c r="E85" s="9">
        <v>3114</v>
      </c>
    </row>
    <row r="86" spans="2:5">
      <c r="B86" s="9">
        <v>84</v>
      </c>
      <c r="C86" s="16" t="s">
        <v>168</v>
      </c>
      <c r="D86" s="9" t="s">
        <v>169</v>
      </c>
      <c r="E86" s="9">
        <v>3116</v>
      </c>
    </row>
    <row r="87" spans="2:5">
      <c r="B87" s="9">
        <v>85</v>
      </c>
      <c r="C87" s="16" t="s">
        <v>170</v>
      </c>
      <c r="D87" s="9" t="s">
        <v>171</v>
      </c>
      <c r="E87" s="9">
        <v>3120</v>
      </c>
    </row>
    <row r="88" spans="2:5">
      <c r="B88" s="9">
        <v>86</v>
      </c>
      <c r="C88" s="16" t="s">
        <v>172</v>
      </c>
      <c r="D88" s="9" t="s">
        <v>173</v>
      </c>
      <c r="E88" s="9">
        <v>3122</v>
      </c>
    </row>
    <row r="89" spans="2:5">
      <c r="B89" s="9">
        <v>87</v>
      </c>
      <c r="C89" s="16" t="s">
        <v>174</v>
      </c>
      <c r="D89" s="9" t="s">
        <v>175</v>
      </c>
      <c r="E89" s="9">
        <v>3124</v>
      </c>
    </row>
    <row r="90" spans="2:5">
      <c r="B90" s="9">
        <v>88</v>
      </c>
      <c r="C90" s="16" t="s">
        <v>176</v>
      </c>
      <c r="D90" s="9" t="s">
        <v>177</v>
      </c>
      <c r="E90" s="9">
        <v>3126</v>
      </c>
    </row>
    <row r="91" spans="2:5">
      <c r="B91" s="9">
        <v>89</v>
      </c>
      <c r="C91" s="16" t="s">
        <v>178</v>
      </c>
      <c r="D91" s="9" t="s">
        <v>179</v>
      </c>
      <c r="E91" s="9">
        <v>3128</v>
      </c>
    </row>
    <row r="92" spans="2:5">
      <c r="B92" s="9">
        <v>90</v>
      </c>
      <c r="C92" s="16" t="s">
        <v>180</v>
      </c>
      <c r="D92" s="9" t="s">
        <v>181</v>
      </c>
      <c r="E92" s="9">
        <v>3130</v>
      </c>
    </row>
    <row r="93" spans="2:5">
      <c r="B93" s="9">
        <v>91</v>
      </c>
      <c r="C93" s="16" t="s">
        <v>182</v>
      </c>
      <c r="D93" s="9" t="s">
        <v>183</v>
      </c>
      <c r="E93" s="9">
        <v>3132</v>
      </c>
    </row>
    <row r="94" spans="2:5">
      <c r="B94" s="9">
        <v>92</v>
      </c>
      <c r="C94" s="16" t="s">
        <v>184</v>
      </c>
      <c r="D94" s="9" t="s">
        <v>185</v>
      </c>
      <c r="E94" s="9">
        <v>3134</v>
      </c>
    </row>
    <row r="95" spans="2:5">
      <c r="B95" s="9">
        <v>93</v>
      </c>
      <c r="C95" s="16" t="s">
        <v>186</v>
      </c>
      <c r="D95" s="9" t="s">
        <v>187</v>
      </c>
      <c r="E95" s="9">
        <v>3136</v>
      </c>
    </row>
    <row r="96" spans="2:5">
      <c r="B96" s="9">
        <v>94</v>
      </c>
      <c r="C96" s="16" t="s">
        <v>188</v>
      </c>
      <c r="D96" s="9" t="s">
        <v>189</v>
      </c>
      <c r="E96" s="9">
        <v>3138</v>
      </c>
    </row>
    <row r="97" spans="2:8">
      <c r="B97" s="9">
        <v>95</v>
      </c>
      <c r="C97" s="16" t="s">
        <v>188</v>
      </c>
      <c r="D97" s="9" t="s">
        <v>190</v>
      </c>
      <c r="E97" s="9">
        <v>3139</v>
      </c>
    </row>
    <row r="98" spans="2:8">
      <c r="B98" s="9">
        <v>96</v>
      </c>
      <c r="C98" s="16" t="s">
        <v>33</v>
      </c>
      <c r="D98" s="9" t="s">
        <v>191</v>
      </c>
      <c r="E98" s="9">
        <v>3140</v>
      </c>
    </row>
    <row r="99" spans="2:8">
      <c r="B99" s="9">
        <v>97</v>
      </c>
      <c r="C99" s="16" t="s">
        <v>170</v>
      </c>
      <c r="D99" s="9" t="s">
        <v>192</v>
      </c>
      <c r="E99" s="9">
        <v>3141</v>
      </c>
    </row>
    <row r="100" spans="2:8">
      <c r="B100" s="9">
        <v>98</v>
      </c>
      <c r="C100" s="16" t="s">
        <v>193</v>
      </c>
      <c r="D100" s="9" t="s">
        <v>194</v>
      </c>
      <c r="E100" s="9">
        <v>3142</v>
      </c>
    </row>
    <row r="101" spans="2:8">
      <c r="B101" s="9">
        <v>99</v>
      </c>
      <c r="C101" s="16" t="s">
        <v>195</v>
      </c>
      <c r="D101" s="9" t="s">
        <v>196</v>
      </c>
      <c r="E101" s="9">
        <v>3143</v>
      </c>
    </row>
    <row r="102" spans="2:8">
      <c r="B102" s="9">
        <v>100</v>
      </c>
      <c r="C102" s="16" t="s">
        <v>188</v>
      </c>
      <c r="D102" s="9" t="s">
        <v>197</v>
      </c>
      <c r="E102" s="9">
        <v>3144</v>
      </c>
    </row>
    <row r="103" spans="2:8">
      <c r="B103" s="9">
        <v>101</v>
      </c>
      <c r="C103" s="16" t="s">
        <v>198</v>
      </c>
      <c r="D103" s="9" t="s">
        <v>199</v>
      </c>
      <c r="E103" s="9">
        <v>3145</v>
      </c>
    </row>
    <row r="104" spans="2:8">
      <c r="B104" s="9">
        <v>102</v>
      </c>
      <c r="C104" s="16" t="s">
        <v>200</v>
      </c>
      <c r="D104" s="9" t="s">
        <v>201</v>
      </c>
      <c r="E104" s="9">
        <v>3146</v>
      </c>
    </row>
    <row r="105" spans="2:8">
      <c r="B105" s="9">
        <v>103</v>
      </c>
      <c r="C105" s="16" t="s">
        <v>202</v>
      </c>
      <c r="D105" s="9" t="s">
        <v>203</v>
      </c>
      <c r="E105" s="9">
        <v>3147</v>
      </c>
    </row>
    <row r="106" spans="2:8">
      <c r="B106" s="9">
        <v>104</v>
      </c>
      <c r="C106" s="16" t="s">
        <v>204</v>
      </c>
      <c r="D106" s="9" t="s">
        <v>205</v>
      </c>
      <c r="E106" s="9">
        <v>3148</v>
      </c>
    </row>
    <row r="107" spans="2:8">
      <c r="B107" s="9">
        <v>105</v>
      </c>
      <c r="C107" s="16" t="s">
        <v>206</v>
      </c>
      <c r="D107" s="9" t="s">
        <v>207</v>
      </c>
      <c r="E107" s="9">
        <v>3150</v>
      </c>
    </row>
    <row r="108" spans="2:8">
      <c r="B108" s="9">
        <v>106</v>
      </c>
      <c r="C108" s="16" t="s">
        <v>140</v>
      </c>
      <c r="D108" s="9" t="s">
        <v>208</v>
      </c>
      <c r="E108" s="9">
        <v>3152</v>
      </c>
    </row>
    <row r="109" spans="2:8">
      <c r="B109" s="9">
        <v>107</v>
      </c>
      <c r="C109" s="16" t="s">
        <v>209</v>
      </c>
      <c r="D109" s="9" t="s">
        <v>210</v>
      </c>
      <c r="E109" s="9">
        <v>3154</v>
      </c>
    </row>
    <row r="110" spans="2:8" ht="17.25">
      <c r="B110" s="9">
        <v>108</v>
      </c>
      <c r="C110" s="16" t="s">
        <v>211</v>
      </c>
      <c r="D110" s="9" t="s">
        <v>212</v>
      </c>
      <c r="E110" s="9">
        <v>3156</v>
      </c>
      <c r="H110" s="3"/>
    </row>
    <row r="111" spans="2:8">
      <c r="B111" s="9">
        <v>109</v>
      </c>
      <c r="C111" s="16" t="s">
        <v>213</v>
      </c>
      <c r="D111" s="9" t="s">
        <v>214</v>
      </c>
      <c r="E111" s="9">
        <v>3158</v>
      </c>
    </row>
    <row r="112" spans="2:8">
      <c r="B112" s="9">
        <v>110</v>
      </c>
      <c r="C112" s="16" t="s">
        <v>215</v>
      </c>
      <c r="D112" s="9" t="s">
        <v>216</v>
      </c>
      <c r="E112" s="9">
        <v>3160</v>
      </c>
    </row>
    <row r="113" spans="2:5">
      <c r="B113" s="9">
        <v>111</v>
      </c>
      <c r="C113" s="16" t="s">
        <v>217</v>
      </c>
      <c r="D113" s="9" t="s">
        <v>218</v>
      </c>
      <c r="E113" s="9">
        <v>3161</v>
      </c>
    </row>
    <row r="114" spans="2:5">
      <c r="B114" s="9">
        <v>112</v>
      </c>
      <c r="C114" s="16" t="s">
        <v>219</v>
      </c>
      <c r="D114" s="9" t="s">
        <v>220</v>
      </c>
      <c r="E114" s="9">
        <v>3162</v>
      </c>
    </row>
    <row r="115" spans="2:5">
      <c r="B115" s="9">
        <v>113</v>
      </c>
      <c r="C115" s="16" t="s">
        <v>188</v>
      </c>
      <c r="D115" s="9" t="s">
        <v>354</v>
      </c>
      <c r="E115" s="9">
        <v>3171</v>
      </c>
    </row>
    <row r="116" spans="2:5">
      <c r="B116" s="9">
        <v>114</v>
      </c>
      <c r="C116" s="16" t="s">
        <v>188</v>
      </c>
      <c r="D116" s="9" t="s">
        <v>355</v>
      </c>
      <c r="E116" s="9">
        <v>3172</v>
      </c>
    </row>
    <row r="117" spans="2:5">
      <c r="B117" s="9">
        <v>115</v>
      </c>
      <c r="C117" s="16" t="s">
        <v>188</v>
      </c>
      <c r="D117" s="9" t="s">
        <v>356</v>
      </c>
      <c r="E117" s="9">
        <v>3173</v>
      </c>
    </row>
    <row r="118" spans="2:5">
      <c r="B118" s="9">
        <v>116</v>
      </c>
      <c r="C118" s="16" t="s">
        <v>221</v>
      </c>
      <c r="D118" s="9" t="s">
        <v>222</v>
      </c>
      <c r="E118" s="9">
        <v>3180</v>
      </c>
    </row>
    <row r="119" spans="2:5">
      <c r="B119" s="9">
        <v>117</v>
      </c>
      <c r="C119" s="16" t="s">
        <v>144</v>
      </c>
      <c r="D119" s="9" t="s">
        <v>223</v>
      </c>
      <c r="E119" s="9">
        <v>3181</v>
      </c>
    </row>
    <row r="120" spans="2:5">
      <c r="B120" s="9">
        <v>118</v>
      </c>
      <c r="C120" s="16" t="s">
        <v>224</v>
      </c>
      <c r="D120" s="9" t="s">
        <v>225</v>
      </c>
      <c r="E120" s="9">
        <v>3182</v>
      </c>
    </row>
    <row r="121" spans="2:5">
      <c r="B121" s="9">
        <v>119</v>
      </c>
      <c r="C121" s="16" t="s">
        <v>144</v>
      </c>
      <c r="D121" s="9" t="s">
        <v>226</v>
      </c>
      <c r="E121" s="9">
        <v>3183</v>
      </c>
    </row>
    <row r="122" spans="2:5">
      <c r="B122" s="9">
        <v>120</v>
      </c>
      <c r="C122" s="16" t="s">
        <v>146</v>
      </c>
      <c r="D122" s="9" t="s">
        <v>227</v>
      </c>
      <c r="E122" s="9">
        <v>3184</v>
      </c>
    </row>
    <row r="123" spans="2:5">
      <c r="B123" s="9">
        <v>121</v>
      </c>
      <c r="C123" s="16" t="s">
        <v>144</v>
      </c>
      <c r="D123" s="9" t="s">
        <v>228</v>
      </c>
      <c r="E123" s="9">
        <v>3185</v>
      </c>
    </row>
    <row r="124" spans="2:5">
      <c r="B124" s="9">
        <v>122</v>
      </c>
      <c r="C124" s="16" t="s">
        <v>224</v>
      </c>
      <c r="D124" s="9" t="s">
        <v>229</v>
      </c>
      <c r="E124" s="9">
        <v>3186</v>
      </c>
    </row>
    <row r="125" spans="2:5">
      <c r="B125" s="9">
        <v>123</v>
      </c>
      <c r="C125" s="16" t="s">
        <v>230</v>
      </c>
      <c r="D125" s="9" t="s">
        <v>231</v>
      </c>
      <c r="E125" s="9">
        <v>3201</v>
      </c>
    </row>
    <row r="126" spans="2:5">
      <c r="B126" s="9">
        <v>124</v>
      </c>
      <c r="C126" s="16" t="s">
        <v>232</v>
      </c>
      <c r="D126" s="9" t="s">
        <v>233</v>
      </c>
      <c r="E126" s="9">
        <v>3202</v>
      </c>
    </row>
    <row r="127" spans="2:5">
      <c r="B127" s="9">
        <v>125</v>
      </c>
      <c r="C127" s="16" t="s">
        <v>188</v>
      </c>
      <c r="D127" s="9" t="s">
        <v>234</v>
      </c>
      <c r="E127" s="9">
        <v>3203</v>
      </c>
    </row>
    <row r="128" spans="2:5">
      <c r="B128" s="9">
        <v>126</v>
      </c>
      <c r="C128" s="16" t="s">
        <v>235</v>
      </c>
      <c r="D128" s="9" t="s">
        <v>236</v>
      </c>
      <c r="E128" s="9">
        <v>3204</v>
      </c>
    </row>
    <row r="129" spans="2:5">
      <c r="B129" s="9">
        <v>127</v>
      </c>
      <c r="C129" s="16" t="s">
        <v>232</v>
      </c>
      <c r="D129" s="9" t="s">
        <v>237</v>
      </c>
      <c r="E129" s="9">
        <v>3205</v>
      </c>
    </row>
    <row r="130" spans="2:5">
      <c r="B130" s="9">
        <v>128</v>
      </c>
      <c r="C130" s="16" t="s">
        <v>238</v>
      </c>
      <c r="D130" s="9" t="s">
        <v>239</v>
      </c>
      <c r="E130" s="9">
        <v>3206</v>
      </c>
    </row>
    <row r="131" spans="2:5">
      <c r="B131" s="9">
        <v>129</v>
      </c>
      <c r="C131" s="16" t="s">
        <v>240</v>
      </c>
      <c r="D131" s="9" t="s">
        <v>241</v>
      </c>
      <c r="E131" s="9">
        <v>3211</v>
      </c>
    </row>
    <row r="132" spans="2:5">
      <c r="B132" s="9">
        <v>130</v>
      </c>
      <c r="C132" s="16" t="s">
        <v>215</v>
      </c>
      <c r="D132" s="9" t="s">
        <v>242</v>
      </c>
      <c r="E132" s="9">
        <v>3212</v>
      </c>
    </row>
    <row r="133" spans="2:5">
      <c r="B133" s="9">
        <v>131</v>
      </c>
      <c r="C133" s="16" t="s">
        <v>243</v>
      </c>
      <c r="D133" s="9" t="s">
        <v>244</v>
      </c>
      <c r="E133" s="9">
        <v>3213</v>
      </c>
    </row>
    <row r="134" spans="2:5">
      <c r="B134" s="9">
        <v>132</v>
      </c>
      <c r="C134" s="16" t="s">
        <v>144</v>
      </c>
      <c r="D134" s="9" t="s">
        <v>245</v>
      </c>
      <c r="E134" s="9">
        <v>3214</v>
      </c>
    </row>
    <row r="135" spans="2:5">
      <c r="B135" s="9">
        <v>133</v>
      </c>
      <c r="C135" s="16" t="s">
        <v>54</v>
      </c>
      <c r="D135" s="9" t="s">
        <v>162</v>
      </c>
      <c r="E135" s="9">
        <v>3221</v>
      </c>
    </row>
    <row r="136" spans="2:5">
      <c r="B136" s="9">
        <v>134</v>
      </c>
      <c r="C136" s="16" t="s">
        <v>232</v>
      </c>
      <c r="D136" s="9" t="s">
        <v>246</v>
      </c>
      <c r="E136" s="9">
        <v>3222</v>
      </c>
    </row>
    <row r="137" spans="2:5">
      <c r="B137" s="9">
        <v>135</v>
      </c>
      <c r="C137" s="16" t="s">
        <v>247</v>
      </c>
      <c r="D137" s="9" t="s">
        <v>248</v>
      </c>
      <c r="E137" s="9">
        <v>3223</v>
      </c>
    </row>
    <row r="138" spans="2:5">
      <c r="B138" s="9">
        <v>136</v>
      </c>
      <c r="C138" s="16" t="s">
        <v>215</v>
      </c>
      <c r="D138" s="9" t="s">
        <v>249</v>
      </c>
      <c r="E138" s="9">
        <v>3224</v>
      </c>
    </row>
    <row r="139" spans="2:5">
      <c r="B139" s="9">
        <v>137</v>
      </c>
      <c r="C139" s="16" t="s">
        <v>170</v>
      </c>
      <c r="D139" s="9" t="s">
        <v>250</v>
      </c>
      <c r="E139" s="9">
        <v>3225</v>
      </c>
    </row>
    <row r="140" spans="2:5">
      <c r="B140" s="9">
        <v>138</v>
      </c>
      <c r="C140" s="16" t="s">
        <v>251</v>
      </c>
      <c r="D140" s="9" t="s">
        <v>252</v>
      </c>
      <c r="E140" s="9">
        <v>3226</v>
      </c>
    </row>
    <row r="141" spans="2:5">
      <c r="B141" s="9">
        <v>139</v>
      </c>
      <c r="C141" s="16" t="s">
        <v>253</v>
      </c>
      <c r="D141" s="9" t="s">
        <v>254</v>
      </c>
      <c r="E141" s="9">
        <v>3227</v>
      </c>
    </row>
    <row r="142" spans="2:5">
      <c r="B142" s="9">
        <v>140</v>
      </c>
      <c r="C142" s="16" t="s">
        <v>255</v>
      </c>
      <c r="D142" s="9" t="s">
        <v>256</v>
      </c>
      <c r="E142" s="9">
        <v>3228</v>
      </c>
    </row>
    <row r="143" spans="2:5">
      <c r="B143" s="9">
        <v>141</v>
      </c>
      <c r="C143" s="16" t="s">
        <v>257</v>
      </c>
      <c r="D143" s="9" t="s">
        <v>258</v>
      </c>
      <c r="E143" s="9">
        <v>3229</v>
      </c>
    </row>
    <row r="144" spans="2:5">
      <c r="B144" s="9">
        <v>142</v>
      </c>
      <c r="C144" s="16" t="s">
        <v>178</v>
      </c>
      <c r="D144" s="9" t="s">
        <v>259</v>
      </c>
      <c r="E144" s="9">
        <v>3230</v>
      </c>
    </row>
    <row r="145" spans="2:6">
      <c r="B145" s="9">
        <v>143</v>
      </c>
      <c r="C145" s="16" t="s">
        <v>260</v>
      </c>
      <c r="D145" s="9" t="s">
        <v>261</v>
      </c>
      <c r="E145" s="9">
        <v>3231</v>
      </c>
    </row>
    <row r="146" spans="2:6">
      <c r="B146" s="9">
        <v>144</v>
      </c>
      <c r="C146" s="16" t="s">
        <v>129</v>
      </c>
      <c r="D146" s="9" t="s">
        <v>262</v>
      </c>
      <c r="E146" s="9">
        <v>3232</v>
      </c>
    </row>
    <row r="147" spans="2:6">
      <c r="B147" s="9">
        <v>145</v>
      </c>
      <c r="C147" s="16" t="s">
        <v>263</v>
      </c>
      <c r="D147" s="9" t="s">
        <v>264</v>
      </c>
      <c r="E147" s="9">
        <v>3233</v>
      </c>
    </row>
    <row r="148" spans="2:6">
      <c r="B148" s="9">
        <v>146</v>
      </c>
      <c r="C148" s="16" t="s">
        <v>170</v>
      </c>
      <c r="D148" s="9" t="s">
        <v>265</v>
      </c>
      <c r="E148" s="9">
        <v>3234</v>
      </c>
    </row>
    <row r="149" spans="2:6">
      <c r="B149" s="9">
        <v>147</v>
      </c>
      <c r="C149" s="16" t="s">
        <v>266</v>
      </c>
      <c r="D149" s="9" t="s">
        <v>267</v>
      </c>
      <c r="E149" s="9">
        <v>3241</v>
      </c>
    </row>
    <row r="150" spans="2:6">
      <c r="B150" s="9">
        <v>148</v>
      </c>
      <c r="C150" s="16" t="s">
        <v>268</v>
      </c>
      <c r="D150" s="9" t="s">
        <v>269</v>
      </c>
      <c r="E150" s="9">
        <v>3251</v>
      </c>
    </row>
    <row r="151" spans="2:6">
      <c r="B151" s="9">
        <v>149</v>
      </c>
      <c r="C151" s="16" t="s">
        <v>137</v>
      </c>
      <c r="D151" s="9" t="s">
        <v>270</v>
      </c>
      <c r="E151" s="9">
        <v>3252</v>
      </c>
    </row>
    <row r="152" spans="2:6">
      <c r="B152" s="9">
        <v>150</v>
      </c>
      <c r="C152" s="16" t="s">
        <v>271</v>
      </c>
      <c r="D152" s="9" t="s">
        <v>272</v>
      </c>
      <c r="E152" s="9">
        <v>3253</v>
      </c>
      <c r="F152" s="39"/>
    </row>
    <row r="153" spans="2:6">
      <c r="B153" s="9">
        <v>151</v>
      </c>
      <c r="C153" s="16" t="s">
        <v>273</v>
      </c>
      <c r="D153" s="9" t="s">
        <v>274</v>
      </c>
      <c r="E153" s="9">
        <v>3254</v>
      </c>
      <c r="F153" s="39"/>
    </row>
    <row r="154" spans="2:6">
      <c r="B154" s="9">
        <v>152</v>
      </c>
      <c r="C154" s="16" t="s">
        <v>275</v>
      </c>
      <c r="D154" s="9" t="s">
        <v>276</v>
      </c>
      <c r="E154" s="9">
        <v>3290</v>
      </c>
      <c r="F154" s="7"/>
    </row>
    <row r="155" spans="2:6">
      <c r="B155" s="39"/>
      <c r="C155" s="5"/>
      <c r="D155" s="39"/>
      <c r="E155" s="39"/>
    </row>
    <row r="156" spans="2:6">
      <c r="B156" s="39"/>
      <c r="C156" s="5"/>
      <c r="D156" s="39"/>
      <c r="E156" s="39"/>
    </row>
    <row r="157" spans="2:6">
      <c r="B157" s="7"/>
      <c r="C157" s="4"/>
      <c r="E157" s="7"/>
    </row>
  </sheetData>
  <sortState xmlns:xlrd2="http://schemas.microsoft.com/office/spreadsheetml/2017/richdata2" ref="S4:V13">
    <sortCondition ref="S4:S13"/>
  </sortState>
  <mergeCells count="2">
    <mergeCell ref="K3:K4"/>
    <mergeCell ref="L3:P3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請求書</vt:lpstr>
      <vt:lpstr>請求内訳書</vt:lpstr>
      <vt:lpstr>マスタ</vt:lpstr>
      <vt:lpstr>請求書!Print_Area</vt:lpstr>
      <vt:lpstr>請求内訳書!Print_Area</vt:lpstr>
      <vt:lpstr>請求内訳書!Print_Titles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f-nakano</dc:creator>
  <cp:lastModifiedBy>honda</cp:lastModifiedBy>
  <cp:lastPrinted>2023-03-10T00:30:34Z</cp:lastPrinted>
  <dcterms:created xsi:type="dcterms:W3CDTF">2020-05-12T02:26:49Z</dcterms:created>
  <dcterms:modified xsi:type="dcterms:W3CDTF">2025-10-10T07:41:51Z</dcterms:modified>
</cp:coreProperties>
</file>