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-takesita\Desktop\"/>
    </mc:Choice>
  </mc:AlternateContent>
  <xr:revisionPtr revIDLastSave="0" documentId="8_{71DD6F93-1472-4C4A-88E8-CE4AA952E6F6}" xr6:coauthVersionLast="47" xr6:coauthVersionMax="47" xr10:uidLastSave="{00000000-0000-0000-0000-000000000000}"/>
  <bookViews>
    <workbookView xWindow="28695" yWindow="0" windowWidth="29010" windowHeight="17385" xr2:uid="{00000000-000D-0000-FFFF-FFFF00000000}"/>
  </bookViews>
  <sheets>
    <sheet name="見積書(当初)" sheetId="4" r:id="rId1"/>
    <sheet name="明細（当初）" sheetId="15" r:id="rId2"/>
    <sheet name="見積り条件書" sheetId="19" r:id="rId3"/>
    <sheet name="見積書(金額変更) " sheetId="13" r:id="rId4"/>
    <sheet name="明細（金額変更）" sheetId="18" r:id="rId5"/>
    <sheet name="工種コード" sheetId="10" r:id="rId6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5" l="1"/>
  <c r="H5" i="15"/>
  <c r="H6" i="15"/>
  <c r="H7" i="15"/>
  <c r="H8" i="15"/>
  <c r="H9" i="15"/>
  <c r="H10" i="15"/>
  <c r="H11" i="15"/>
  <c r="H12" i="15"/>
  <c r="H83" i="18"/>
  <c r="H89" i="18" s="1"/>
  <c r="C68" i="18"/>
  <c r="H61" i="18"/>
  <c r="H67" i="18" s="1"/>
  <c r="C46" i="18"/>
  <c r="H39" i="18"/>
  <c r="H45" i="18" s="1"/>
  <c r="C24" i="18"/>
  <c r="H16" i="18"/>
  <c r="H15" i="18"/>
  <c r="H14" i="18"/>
  <c r="H13" i="18"/>
  <c r="H12" i="18"/>
  <c r="H11" i="18"/>
  <c r="H10" i="18"/>
  <c r="H9" i="18"/>
  <c r="H8" i="18"/>
  <c r="H7" i="18"/>
  <c r="H6" i="18"/>
  <c r="H5" i="18"/>
  <c r="H4" i="18"/>
  <c r="H3" i="18"/>
  <c r="C2" i="18"/>
  <c r="AO48" i="13"/>
  <c r="AI46" i="13"/>
  <c r="AI44" i="13"/>
  <c r="AI42" i="13"/>
  <c r="AI40" i="13"/>
  <c r="AI36" i="13"/>
  <c r="AO34" i="13"/>
  <c r="AO50" i="13" s="1"/>
  <c r="AI34" i="13"/>
  <c r="G18" i="13"/>
  <c r="U17" i="13"/>
  <c r="W17" i="13" s="1"/>
  <c r="X14" i="13"/>
  <c r="AF14" i="13" s="1"/>
  <c r="AN13" i="13"/>
  <c r="G13" i="13"/>
  <c r="AN11" i="13"/>
  <c r="AE11" i="13"/>
  <c r="V11" i="13"/>
  <c r="G11" i="13"/>
  <c r="AP9" i="13"/>
  <c r="L9" i="13"/>
  <c r="BE7" i="13"/>
  <c r="BA7" i="13"/>
  <c r="AX7" i="13"/>
  <c r="AP7" i="13"/>
  <c r="BE5" i="13"/>
  <c r="BA5" i="13"/>
  <c r="AX5" i="13"/>
  <c r="BP3" i="13"/>
  <c r="BA3" i="13"/>
  <c r="AP3" i="13"/>
  <c r="A3" i="19"/>
  <c r="H82" i="15"/>
  <c r="H81" i="15"/>
  <c r="H80" i="15"/>
  <c r="H79" i="15"/>
  <c r="H78" i="15"/>
  <c r="H77" i="15"/>
  <c r="H76" i="15"/>
  <c r="H75" i="15"/>
  <c r="H74" i="15"/>
  <c r="H73" i="15"/>
  <c r="H72" i="15"/>
  <c r="H71" i="15"/>
  <c r="H70" i="15"/>
  <c r="H69" i="15"/>
  <c r="C68" i="15"/>
  <c r="O30" i="4" s="1"/>
  <c r="O30" i="13" s="1"/>
  <c r="H60" i="15"/>
  <c r="H59" i="15"/>
  <c r="H58" i="15"/>
  <c r="H57" i="15"/>
  <c r="H56" i="15"/>
  <c r="H55" i="15"/>
  <c r="H54" i="15"/>
  <c r="H53" i="15"/>
  <c r="H52" i="15"/>
  <c r="H51" i="15"/>
  <c r="H50" i="15"/>
  <c r="H49" i="15"/>
  <c r="H48" i="15"/>
  <c r="H47" i="15"/>
  <c r="C46" i="15"/>
  <c r="O28" i="4" s="1"/>
  <c r="O28" i="13" s="1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C24" i="15"/>
  <c r="O26" i="4" s="1"/>
  <c r="O26" i="13" s="1"/>
  <c r="H16" i="15"/>
  <c r="H15" i="15"/>
  <c r="H14" i="15"/>
  <c r="H13" i="15"/>
  <c r="H3" i="15"/>
  <c r="H17" i="15" s="1"/>
  <c r="H23" i="15" s="1"/>
  <c r="C2" i="15"/>
  <c r="O24" i="4" s="1"/>
  <c r="O24" i="13" s="1"/>
  <c r="AC46" i="4"/>
  <c r="AC46" i="13" s="1"/>
  <c r="AC44" i="4"/>
  <c r="AC44" i="13" s="1"/>
  <c r="AC42" i="4"/>
  <c r="AC42" i="13" s="1"/>
  <c r="AC40" i="4"/>
  <c r="AC40" i="13" s="1"/>
  <c r="AC36" i="4"/>
  <c r="AO34" i="4"/>
  <c r="AO50" i="4" s="1"/>
  <c r="AI34" i="4"/>
  <c r="AI50" i="4" s="1"/>
  <c r="AC32" i="4"/>
  <c r="AC32" i="13" s="1"/>
  <c r="O32" i="4"/>
  <c r="O32" i="13" s="1"/>
  <c r="A32" i="4"/>
  <c r="W32" i="4" s="1"/>
  <c r="W32" i="13" s="1"/>
  <c r="A30" i="4"/>
  <c r="Z30" i="4" s="1"/>
  <c r="Z30" i="13" s="1"/>
  <c r="A28" i="4"/>
  <c r="W28" i="4" s="1"/>
  <c r="W28" i="13" s="1"/>
  <c r="A26" i="4"/>
  <c r="Z26" i="4" s="1"/>
  <c r="Z26" i="13" s="1"/>
  <c r="A24" i="4"/>
  <c r="Z24" i="4" s="1"/>
  <c r="Z24" i="13" s="1"/>
  <c r="W17" i="4"/>
  <c r="AF14" i="4"/>
  <c r="AC48" i="4" l="1"/>
  <c r="H17" i="18"/>
  <c r="H23" i="18" s="1"/>
  <c r="AU42" i="13"/>
  <c r="AU40" i="13"/>
  <c r="AU44" i="13"/>
  <c r="H61" i="15"/>
  <c r="H67" i="15" s="1"/>
  <c r="A24" i="13"/>
  <c r="H83" i="15"/>
  <c r="H89" i="15" s="1"/>
  <c r="A30" i="13"/>
  <c r="Z32" i="4"/>
  <c r="Z32" i="13" s="1"/>
  <c r="A32" i="13"/>
  <c r="AI48" i="13"/>
  <c r="AC36" i="13"/>
  <c r="AU36" i="13" s="1"/>
  <c r="H39" i="15"/>
  <c r="H45" i="15" s="1"/>
  <c r="A28" i="13"/>
  <c r="AI50" i="13"/>
  <c r="AI54" i="13" s="1"/>
  <c r="AI56" i="13" s="1"/>
  <c r="G16" i="13" s="1"/>
  <c r="AI54" i="4"/>
  <c r="AI56" i="4" s="1"/>
  <c r="AO54" i="4"/>
  <c r="AO56" i="4" s="1"/>
  <c r="AC24" i="4"/>
  <c r="AC24" i="13" s="1"/>
  <c r="AO54" i="13"/>
  <c r="AO56" i="13" s="1"/>
  <c r="AO38" i="13" s="1"/>
  <c r="AU46" i="13"/>
  <c r="W24" i="4"/>
  <c r="W24" i="13" s="1"/>
  <c r="A26" i="13"/>
  <c r="W26" i="4"/>
  <c r="W26" i="13" s="1"/>
  <c r="Z28" i="4"/>
  <c r="Z28" i="13" s="1"/>
  <c r="W30" i="4"/>
  <c r="W30" i="13" s="1"/>
  <c r="A4" i="19"/>
  <c r="A5" i="19" s="1"/>
  <c r="AC28" i="4" l="1"/>
  <c r="AC28" i="13" s="1"/>
  <c r="AC30" i="4"/>
  <c r="AC30" i="13" s="1"/>
  <c r="AU48" i="13"/>
  <c r="AC48" i="13"/>
  <c r="AC26" i="4"/>
  <c r="AC26" i="13" s="1"/>
  <c r="AC34" i="4"/>
  <c r="AU34" i="4" s="1"/>
  <c r="AU50" i="4" s="1"/>
  <c r="A6" i="19"/>
  <c r="AI38" i="13"/>
  <c r="AC50" i="4" l="1"/>
  <c r="AC34" i="13"/>
  <c r="A7" i="19"/>
  <c r="A8" i="19" s="1"/>
  <c r="AU54" i="4"/>
  <c r="AU56" i="4" s="1"/>
  <c r="AC54" i="4"/>
  <c r="AC56" i="4" s="1"/>
  <c r="AC50" i="13"/>
  <c r="AU34" i="13"/>
  <c r="AU50" i="13" s="1"/>
  <c r="G16" i="4" l="1"/>
  <c r="AC38" i="4"/>
  <c r="A9" i="19"/>
  <c r="AC54" i="13"/>
  <c r="AC56" i="13" s="1"/>
  <c r="AC38" i="13" s="1"/>
  <c r="AU54" i="13"/>
  <c r="AU56" i="13" s="1"/>
  <c r="AU38" i="13" s="1"/>
  <c r="A10" i="19" l="1"/>
  <c r="A11" i="19" l="1"/>
  <c r="A12" i="19" s="1"/>
  <c r="A13" i="19" s="1"/>
  <c r="A14" i="19" s="1"/>
  <c r="A15" i="19" l="1"/>
  <c r="A16" i="19" s="1"/>
  <c r="A17" i="19" s="1"/>
  <c r="A18" i="19" s="1"/>
  <c r="A19" i="1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k-sakurada</author>
  </authors>
  <commentList>
    <comment ref="BA3" authorId="0" shapeId="0" xr:uid="{261796E2-5EA3-4952-BC8D-AC58EE2AB1F1}">
      <text>
        <r>
          <rPr>
            <b/>
            <sz val="9"/>
            <color indexed="81"/>
            <rFont val="MS P ゴシック"/>
            <family val="3"/>
            <charset val="128"/>
          </rPr>
          <t>表示されない場合はここに手入力してください。</t>
        </r>
      </text>
    </comment>
    <comment ref="AP20" authorId="0" shapeId="0" xr:uid="{AD6A7029-7E41-49A5-BDD8-5D3EDECC37B1}">
      <text>
        <r>
          <rPr>
            <b/>
            <sz val="9"/>
            <color indexed="81"/>
            <rFont val="ＭＳ Ｐ明朝"/>
            <family val="1"/>
            <charset val="128"/>
          </rPr>
          <t>該当欄にチェックを入れてください。
※雇用保険…一人でも従業員を雇用している場合は加入の義務があります。（1人親方、従業員が親族の場合のみ適用除外可。）
公共工事の場合、未加入業者は入場できません。</t>
        </r>
      </text>
    </comment>
    <comment ref="AC24" authorId="0" shapeId="0" xr:uid="{69EF632B-FAFC-46C7-AD6E-DD70F455EA6E}">
      <text>
        <r>
          <rPr>
            <b/>
            <sz val="9"/>
            <color indexed="81"/>
            <rFont val="ＭＳ Ｐ明朝"/>
            <family val="1"/>
            <charset val="128"/>
          </rPr>
          <t>1工種目の合計金額（税抜き）を入力してください</t>
        </r>
        <r>
          <rPr>
            <b/>
            <sz val="9"/>
            <color indexed="81"/>
            <rFont val="MS P ゴシック"/>
            <family val="3"/>
            <charset val="128"/>
          </rPr>
          <t>。</t>
        </r>
      </text>
    </comment>
    <comment ref="AC26" authorId="0" shapeId="0" xr:uid="{3B612880-308E-4914-964F-CB9B93F0FA2C}">
      <text>
        <r>
          <rPr>
            <b/>
            <sz val="9"/>
            <color indexed="81"/>
            <rFont val="ＭＳ Ｐ明朝"/>
            <family val="1"/>
            <charset val="128"/>
          </rPr>
          <t>2工種目の合計金額（税抜き）を入力してください</t>
        </r>
        <r>
          <rPr>
            <b/>
            <sz val="9"/>
            <color indexed="81"/>
            <rFont val="MS P ゴシック"/>
            <family val="3"/>
            <charset val="128"/>
          </rPr>
          <t>。</t>
        </r>
      </text>
    </comment>
    <comment ref="AC28" authorId="0" shapeId="0" xr:uid="{E53BBA9F-6F98-42D3-B62E-979C7E097E24}">
      <text>
        <r>
          <rPr>
            <b/>
            <sz val="9"/>
            <color indexed="81"/>
            <rFont val="ＭＳ Ｐ明朝"/>
            <family val="1"/>
            <charset val="128"/>
          </rPr>
          <t>3工種目の合計金額（税抜き）を入力してください。</t>
        </r>
      </text>
    </comment>
    <comment ref="AC30" authorId="0" shapeId="0" xr:uid="{B58097BB-E4FC-4B98-A008-207ADF31E91C}">
      <text>
        <r>
          <rPr>
            <b/>
            <sz val="9"/>
            <color indexed="81"/>
            <rFont val="ＭＳ Ｐ明朝"/>
            <family val="1"/>
            <charset val="128"/>
          </rPr>
          <t>4工種目の合計金額（税抜き）を入力してください。</t>
        </r>
      </text>
    </comment>
    <comment ref="AC36" authorId="0" shapeId="0" xr:uid="{BD2FEBCB-53A9-4A17-93CD-5741931E1319}">
      <text>
        <r>
          <rPr>
            <b/>
            <sz val="9"/>
            <color indexed="81"/>
            <rFont val="ＭＳ Ｐ明朝"/>
            <family val="1"/>
            <charset val="128"/>
          </rPr>
          <t>明細（当初）に記載した金額の合計が自動で表示されます。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k-sakurada</author>
  </authors>
  <commentList>
    <comment ref="B2" authorId="0" shapeId="0" xr:uid="{98F39818-2573-46FD-A9A4-B036DA7F33A1}">
      <text>
        <r>
          <rPr>
            <b/>
            <sz val="9"/>
            <color indexed="81"/>
            <rFont val="ＭＳ Ｐ明朝"/>
            <family val="1"/>
            <charset val="128"/>
          </rPr>
          <t>1工種目</t>
        </r>
      </text>
    </comment>
    <comment ref="H3" authorId="0" shapeId="0" xr:uid="{F09EB684-0726-4169-B850-A28B2DE2BF7D}">
      <text>
        <r>
          <rPr>
            <b/>
            <sz val="9"/>
            <color indexed="81"/>
            <rFont val="ＭＳ Ｐ明朝"/>
            <family val="1"/>
            <charset val="128"/>
          </rPr>
          <t>数量×単価＝金額になる数式が入っています。</t>
        </r>
      </text>
    </comment>
    <comment ref="B16" authorId="0" shapeId="0" xr:uid="{D9BE8F48-53DC-4C61-89F3-9667BFEF81C1}">
      <text>
        <r>
          <rPr>
            <b/>
            <sz val="9"/>
            <color indexed="81"/>
            <rFont val="ＭＳ Ｐ明朝"/>
            <family val="1"/>
            <charset val="128"/>
          </rPr>
          <t xml:space="preserve">この行以降に内訳を入力する場合は、セルを挿入して使用する。
</t>
        </r>
      </text>
    </comment>
    <comment ref="B24" authorId="0" shapeId="0" xr:uid="{51E08366-363E-41CA-AF6B-CA3E842F38DE}">
      <text>
        <r>
          <rPr>
            <b/>
            <sz val="9"/>
            <color indexed="81"/>
            <rFont val="ＭＳ Ｐ明朝"/>
            <family val="1"/>
            <charset val="128"/>
          </rPr>
          <t>1工種目</t>
        </r>
      </text>
    </comment>
    <comment ref="H25" authorId="0" shapeId="0" xr:uid="{2C3CD0E5-6574-4FBE-A4C5-29ABFB33C1F3}">
      <text>
        <r>
          <rPr>
            <b/>
            <sz val="9"/>
            <color indexed="81"/>
            <rFont val="ＭＳ Ｐ明朝"/>
            <family val="1"/>
            <charset val="128"/>
          </rPr>
          <t>数量×単価＝金額になる数式が入っています。</t>
        </r>
      </text>
    </comment>
    <comment ref="B38" authorId="0" shapeId="0" xr:uid="{3EE12608-48BE-48D7-8797-A22A06FCF676}">
      <text>
        <r>
          <rPr>
            <b/>
            <sz val="9"/>
            <color indexed="81"/>
            <rFont val="ＭＳ Ｐ明朝"/>
            <family val="1"/>
            <charset val="128"/>
          </rPr>
          <t xml:space="preserve">この行以降に内訳を入力する場合は、セルを挿入して使用する。
</t>
        </r>
      </text>
    </comment>
    <comment ref="B46" authorId="0" shapeId="0" xr:uid="{F1A94314-26C3-42ED-910B-A7A7E0BCACA3}">
      <text>
        <r>
          <rPr>
            <b/>
            <sz val="9"/>
            <color indexed="81"/>
            <rFont val="ＭＳ Ｐ明朝"/>
            <family val="1"/>
            <charset val="128"/>
          </rPr>
          <t>1工種目</t>
        </r>
      </text>
    </comment>
    <comment ref="H47" authorId="0" shapeId="0" xr:uid="{A66B016F-420C-4431-97BE-F98FA4046629}">
      <text>
        <r>
          <rPr>
            <b/>
            <sz val="9"/>
            <color indexed="81"/>
            <rFont val="ＭＳ Ｐ明朝"/>
            <family val="1"/>
            <charset val="128"/>
          </rPr>
          <t>数量×単価＝金額になる数式が入っています。</t>
        </r>
      </text>
    </comment>
    <comment ref="B60" authorId="0" shapeId="0" xr:uid="{6798B053-E185-484F-BBEE-7307DD056B14}">
      <text>
        <r>
          <rPr>
            <b/>
            <sz val="9"/>
            <color indexed="81"/>
            <rFont val="ＭＳ Ｐ明朝"/>
            <family val="1"/>
            <charset val="128"/>
          </rPr>
          <t xml:space="preserve">この行以降に内訳を入力する場合は、セルを挿入して使用する。
</t>
        </r>
      </text>
    </comment>
    <comment ref="B68" authorId="0" shapeId="0" xr:uid="{B52C401B-BF8D-46F2-BDC5-9A1BE6395B73}">
      <text>
        <r>
          <rPr>
            <b/>
            <sz val="9"/>
            <color indexed="81"/>
            <rFont val="ＭＳ Ｐ明朝"/>
            <family val="1"/>
            <charset val="128"/>
          </rPr>
          <t>1工種目</t>
        </r>
      </text>
    </comment>
    <comment ref="H69" authorId="0" shapeId="0" xr:uid="{D65AAEF2-D307-4AD5-B210-E91AA14174F4}">
      <text>
        <r>
          <rPr>
            <b/>
            <sz val="9"/>
            <color indexed="81"/>
            <rFont val="ＭＳ Ｐ明朝"/>
            <family val="1"/>
            <charset val="128"/>
          </rPr>
          <t>数量×単価＝金額になる数式が入っています。</t>
        </r>
      </text>
    </comment>
    <comment ref="B82" authorId="0" shapeId="0" xr:uid="{4476B276-7513-4490-80A1-8D87C8E9C942}">
      <text>
        <r>
          <rPr>
            <b/>
            <sz val="9"/>
            <color indexed="81"/>
            <rFont val="ＭＳ Ｐ明朝"/>
            <family val="1"/>
            <charset val="128"/>
          </rPr>
          <t xml:space="preserve">この行以降に内訳を入力する場合は、セルを挿入して使用する。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k-sakurada</author>
  </authors>
  <commentList>
    <comment ref="BA3" authorId="0" shapeId="0" xr:uid="{87191C57-BB7A-4CF7-B135-F877D81162A3}">
      <text>
        <r>
          <rPr>
            <b/>
            <sz val="9"/>
            <color indexed="81"/>
            <rFont val="MS P ゴシック"/>
            <family val="3"/>
            <charset val="128"/>
          </rPr>
          <t>表示されない場合はここに手入力してください。</t>
        </r>
      </text>
    </comment>
    <comment ref="BA7" authorId="0" shapeId="0" xr:uid="{F9EB3214-E6B5-4301-A36A-8051F363F562}">
      <text>
        <r>
          <rPr>
            <b/>
            <sz val="9"/>
            <color indexed="81"/>
            <rFont val="ＭＳ Ｐ明朝"/>
            <family val="1"/>
            <charset val="128"/>
          </rPr>
          <t>許可年数が更新されている場合は手入力してください。</t>
        </r>
      </text>
    </comment>
    <comment ref="G11" authorId="0" shapeId="0" xr:uid="{385802E2-9D73-4357-A2E3-11F546150896}">
      <text>
        <r>
          <rPr>
            <b/>
            <sz val="9"/>
            <color indexed="81"/>
            <rFont val="ＭＳ Ｐ明朝"/>
            <family val="1"/>
            <charset val="128"/>
          </rPr>
          <t>該当の工事名を選択してください。</t>
        </r>
      </text>
    </comment>
    <comment ref="AE11" authorId="0" shapeId="0" xr:uid="{2CD82A93-5821-4EF0-9D46-3BCE6A430CEC}">
      <text>
        <r>
          <rPr>
            <b/>
            <sz val="9"/>
            <color indexed="81"/>
            <rFont val="ＭＳ Ｐ明朝"/>
            <family val="1"/>
            <charset val="128"/>
          </rPr>
          <t>工期延長の場合は手入力してください。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k-sakurada</author>
  </authors>
  <commentList>
    <comment ref="B2" authorId="0" shapeId="0" xr:uid="{39DBBED5-BCC8-42A8-B1DB-C190A9C504BD}">
      <text>
        <r>
          <rPr>
            <b/>
            <sz val="9"/>
            <color indexed="81"/>
            <rFont val="ＭＳ Ｐ明朝"/>
            <family val="1"/>
            <charset val="128"/>
          </rPr>
          <t>1工種目</t>
        </r>
      </text>
    </comment>
    <comment ref="H3" authorId="0" shapeId="0" xr:uid="{784EE6A2-690C-46EF-81EA-0E0F0C647CAB}">
      <text>
        <r>
          <rPr>
            <b/>
            <sz val="9"/>
            <color indexed="81"/>
            <rFont val="ＭＳ Ｐ明朝"/>
            <family val="1"/>
            <charset val="128"/>
          </rPr>
          <t>数量×単価＝金額になる数式が入っています。</t>
        </r>
      </text>
    </comment>
    <comment ref="B16" authorId="0" shapeId="0" xr:uid="{A9F53531-8A36-4C1E-8C52-389A6C36E684}">
      <text>
        <r>
          <rPr>
            <b/>
            <sz val="9"/>
            <color indexed="81"/>
            <rFont val="ＭＳ Ｐ明朝"/>
            <family val="1"/>
            <charset val="128"/>
          </rPr>
          <t>この行以降に内訳を入力する場合は、セルを挿入して使用する。</t>
        </r>
      </text>
    </comment>
    <comment ref="B24" authorId="0" shapeId="0" xr:uid="{781FC51F-797E-4481-8D2B-23A8AFBA36E3}">
      <text>
        <r>
          <rPr>
            <b/>
            <sz val="9"/>
            <color indexed="81"/>
            <rFont val="ＭＳ Ｐ明朝"/>
            <family val="1"/>
            <charset val="128"/>
          </rPr>
          <t>2工種目</t>
        </r>
      </text>
    </comment>
    <comment ref="B38" authorId="0" shapeId="0" xr:uid="{B72285B4-E2B4-4C6A-9295-E2E64FFA37D4}">
      <text>
        <r>
          <rPr>
            <b/>
            <sz val="9"/>
            <color indexed="81"/>
            <rFont val="ＭＳ Ｐ明朝"/>
            <family val="1"/>
            <charset val="128"/>
          </rPr>
          <t>この行以降に内訳を入力する場合は、セルを挿入して使用する。</t>
        </r>
      </text>
    </comment>
    <comment ref="B46" authorId="0" shapeId="0" xr:uid="{22B44F12-2261-42A1-9460-746FC86DC162}">
      <text>
        <r>
          <rPr>
            <b/>
            <sz val="9"/>
            <color indexed="81"/>
            <rFont val="ＭＳ Ｐ明朝"/>
            <family val="1"/>
            <charset val="128"/>
          </rPr>
          <t>3工種目</t>
        </r>
      </text>
    </comment>
    <comment ref="B60" authorId="0" shapeId="0" xr:uid="{AA50CEEE-3D7B-4C91-99D1-CC6464883316}">
      <text>
        <r>
          <rPr>
            <b/>
            <sz val="9"/>
            <color indexed="81"/>
            <rFont val="ＭＳ Ｐ明朝"/>
            <family val="1"/>
            <charset val="128"/>
          </rPr>
          <t>この行以降に内訳を入力する場合は、セルを挿入して使用する。</t>
        </r>
      </text>
    </comment>
    <comment ref="B68" authorId="0" shapeId="0" xr:uid="{E8543FDE-2F7D-482C-B5DD-C203C71B9F53}">
      <text>
        <r>
          <rPr>
            <b/>
            <sz val="9"/>
            <color indexed="81"/>
            <rFont val="ＭＳ Ｐ明朝"/>
            <family val="1"/>
            <charset val="128"/>
          </rPr>
          <t>4工種目</t>
        </r>
      </text>
    </comment>
    <comment ref="B82" authorId="0" shapeId="0" xr:uid="{A50010AF-89F1-40DA-9BC0-E56EA2E50C52}">
      <text>
        <r>
          <rPr>
            <b/>
            <sz val="9"/>
            <color indexed="81"/>
            <rFont val="ＭＳ Ｐ明朝"/>
            <family val="1"/>
            <charset val="128"/>
          </rPr>
          <t>この行以降に内訳を入力する場合は、セルを挿入して使用する。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<sst xmlns="http://schemas.openxmlformats.org/spreadsheetml/2006/main" count="352" uniqueCount="161">
  <si>
    <t>株式会社</t>
  </si>
  <si>
    <t>　御中</t>
  </si>
  <si>
    <t>工事名</t>
  </si>
  <si>
    <t>自</t>
  </si>
  <si>
    <t>支　払　条　件</t>
  </si>
  <si>
    <t>工事場所</t>
  </si>
  <si>
    <t>担当部課・氏名</t>
  </si>
  <si>
    <t>単位</t>
  </si>
  <si>
    <t>数量</t>
  </si>
  <si>
    <t>注 文 金 額</t>
  </si>
  <si>
    <t>消費税</t>
  </si>
  <si>
    <t>％</t>
  </si>
  <si>
    <t>合　　　　計</t>
  </si>
  <si>
    <t>メーカー・商社等</t>
    <phoneticPr fontId="2"/>
  </si>
  <si>
    <t>備　　　　考</t>
    <rPh sb="0" eb="1">
      <t>ソナエ</t>
    </rPh>
    <rPh sb="5" eb="6">
      <t>コウ</t>
    </rPh>
    <phoneticPr fontId="2"/>
  </si>
  <si>
    <t>変更注文金額</t>
    <rPh sb="2" eb="4">
      <t>チュウモン</t>
    </rPh>
    <rPh sb="4" eb="6">
      <t>キンガク</t>
    </rPh>
    <phoneticPr fontId="2"/>
  </si>
  <si>
    <t>見　積　書</t>
    <phoneticPr fontId="2"/>
  </si>
  <si>
    <t>％</t>
    <phoneticPr fontId="2"/>
  </si>
  <si>
    <t>消費税率</t>
    <rPh sb="0" eb="3">
      <t>ショウヒゼイ</t>
    </rPh>
    <rPh sb="3" eb="4">
      <t>リツ</t>
    </rPh>
    <phoneticPr fontId="2"/>
  </si>
  <si>
    <t>工事費　計</t>
    <rPh sb="0" eb="2">
      <t>コウジ</t>
    </rPh>
    <rPh sb="2" eb="3">
      <t>ヒ</t>
    </rPh>
    <rPh sb="4" eb="5">
      <t>ケイ</t>
    </rPh>
    <phoneticPr fontId="2"/>
  </si>
  <si>
    <t>合計</t>
    <rPh sb="0" eb="2">
      <t>ゴウケイ</t>
    </rPh>
    <phoneticPr fontId="2"/>
  </si>
  <si>
    <t>労務費率</t>
    <rPh sb="0" eb="2">
      <t>ロウム</t>
    </rPh>
    <rPh sb="2" eb="3">
      <t>ヒ</t>
    </rPh>
    <rPh sb="3" eb="4">
      <t>リツ</t>
    </rPh>
    <phoneticPr fontId="2"/>
  </si>
  <si>
    <t>（第　 回）</t>
    <phoneticPr fontId="2"/>
  </si>
  <si>
    <t>西海建設</t>
    <rPh sb="0" eb="4">
      <t>サイカイケンセツ</t>
    </rPh>
    <phoneticPr fontId="2"/>
  </si>
  <si>
    <t>現金</t>
    <rPh sb="0" eb="2">
      <t>ゲンキン</t>
    </rPh>
    <phoneticPr fontId="2"/>
  </si>
  <si>
    <t>工事コード</t>
    <phoneticPr fontId="2"/>
  </si>
  <si>
    <t>至</t>
    <rPh sb="0" eb="1">
      <t>イタ</t>
    </rPh>
    <phoneticPr fontId="2"/>
  </si>
  <si>
    <t>～</t>
    <phoneticPr fontId="2"/>
  </si>
  <si>
    <t>業者施工期間</t>
    <rPh sb="0" eb="2">
      <t>ギョウシャ</t>
    </rPh>
    <rPh sb="2" eb="4">
      <t>セコウ</t>
    </rPh>
    <phoneticPr fontId="2"/>
  </si>
  <si>
    <t>許可番号</t>
    <phoneticPr fontId="2"/>
  </si>
  <si>
    <t>国土交通大臣許可</t>
    <rPh sb="0" eb="6">
      <t>コクドコウツウダイジン</t>
    </rPh>
    <rPh sb="6" eb="8">
      <t>キョカ</t>
    </rPh>
    <phoneticPr fontId="2"/>
  </si>
  <si>
    <t>県知事許可</t>
    <rPh sb="0" eb="5">
      <t>ケンチジキョカ</t>
    </rPh>
    <phoneticPr fontId="2"/>
  </si>
  <si>
    <t>-</t>
    <phoneticPr fontId="2"/>
  </si>
  <si>
    <t>号</t>
    <rPh sb="0" eb="1">
      <t>ゴウ</t>
    </rPh>
    <phoneticPr fontId="2"/>
  </si>
  <si>
    <t>第</t>
    <rPh sb="0" eb="1">
      <t>ダイ</t>
    </rPh>
    <phoneticPr fontId="2"/>
  </si>
  <si>
    <t>注文金額
（税込み）</t>
    <rPh sb="6" eb="8">
      <t>ゼイコ</t>
    </rPh>
    <phoneticPr fontId="2"/>
  </si>
  <si>
    <t>精　算　条　件</t>
    <rPh sb="0" eb="1">
      <t>セイ</t>
    </rPh>
    <rPh sb="2" eb="3">
      <t>サン</t>
    </rPh>
    <phoneticPr fontId="2"/>
  </si>
  <si>
    <t>業者コード</t>
    <rPh sb="0" eb="2">
      <t>ギョウシャ</t>
    </rPh>
    <phoneticPr fontId="2"/>
  </si>
  <si>
    <t>業者名</t>
    <rPh sb="0" eb="3">
      <t>ギョウシャメイ</t>
    </rPh>
    <phoneticPr fontId="2"/>
  </si>
  <si>
    <t>見　積　条　件</t>
    <rPh sb="0" eb="1">
      <t>ミ</t>
    </rPh>
    <rPh sb="2" eb="3">
      <t>セキ</t>
    </rPh>
    <phoneticPr fontId="2"/>
  </si>
  <si>
    <t>・　手形</t>
    <rPh sb="2" eb="4">
      <t>テガタ</t>
    </rPh>
    <phoneticPr fontId="2"/>
  </si>
  <si>
    <t>名　　　称</t>
    <rPh sb="0" eb="1">
      <t>ナ</t>
    </rPh>
    <rPh sb="4" eb="5">
      <t>ショウ</t>
    </rPh>
    <phoneticPr fontId="2"/>
  </si>
  <si>
    <t>種　別・工　種</t>
    <rPh sb="0" eb="1">
      <t>シュ</t>
    </rPh>
    <rPh sb="2" eb="3">
      <t>ベツ</t>
    </rPh>
    <rPh sb="4" eb="5">
      <t>コウ</t>
    </rPh>
    <rPh sb="6" eb="7">
      <t>シュ</t>
    </rPh>
    <phoneticPr fontId="2"/>
  </si>
  <si>
    <t>下記の通り見積り致します。　　　　　作成日</t>
    <rPh sb="18" eb="20">
      <t>サクセイ</t>
    </rPh>
    <rPh sb="20" eb="21">
      <t>ビ</t>
    </rPh>
    <phoneticPr fontId="2"/>
  </si>
  <si>
    <t>有効期限</t>
    <rPh sb="0" eb="4">
      <t>ユウコウキゲン</t>
    </rPh>
    <phoneticPr fontId="2"/>
  </si>
  <si>
    <t>式</t>
    <rPh sb="0" eb="1">
      <t>シキ</t>
    </rPh>
    <phoneticPr fontId="2"/>
  </si>
  <si>
    <t>精算条件について</t>
    <rPh sb="0" eb="2">
      <t>セイサン</t>
    </rPh>
    <rPh sb="2" eb="4">
      <t>ジョウケン</t>
    </rPh>
    <phoneticPr fontId="4"/>
  </si>
  <si>
    <t>毎月25日〆、翌月末払（サイト60日）、出来高払</t>
    <rPh sb="0" eb="2">
      <t>マイツキ</t>
    </rPh>
    <rPh sb="4" eb="5">
      <t>ニチ</t>
    </rPh>
    <rPh sb="7" eb="9">
      <t>ヨクゲツ</t>
    </rPh>
    <rPh sb="9" eb="10">
      <t>マツ</t>
    </rPh>
    <rPh sb="10" eb="11">
      <t>ハラ</t>
    </rPh>
    <rPh sb="17" eb="18">
      <t>ニチ</t>
    </rPh>
    <rPh sb="20" eb="23">
      <t>デキダカ</t>
    </rPh>
    <rPh sb="23" eb="24">
      <t>ハラ</t>
    </rPh>
    <phoneticPr fontId="4"/>
  </si>
  <si>
    <t>（一般条件）</t>
    <rPh sb="1" eb="3">
      <t>イッパン</t>
    </rPh>
    <rPh sb="3" eb="5">
      <t>ジョウケン</t>
    </rPh>
    <phoneticPr fontId="4"/>
  </si>
  <si>
    <t>毎月25日〆、翌月25日払</t>
    <rPh sb="0" eb="2">
      <t>マイツキ</t>
    </rPh>
    <rPh sb="4" eb="5">
      <t>ニチ</t>
    </rPh>
    <rPh sb="7" eb="9">
      <t>ヨクゲツ</t>
    </rPh>
    <rPh sb="11" eb="12">
      <t>ニチ</t>
    </rPh>
    <rPh sb="12" eb="13">
      <t>ハラ</t>
    </rPh>
    <phoneticPr fontId="4"/>
  </si>
  <si>
    <t>（企業体・１）</t>
    <rPh sb="1" eb="4">
      <t>キギョウタイ</t>
    </rPh>
    <phoneticPr fontId="4"/>
  </si>
  <si>
    <t>毎月末日〆、翌月末払</t>
    <rPh sb="0" eb="2">
      <t>マイツキ</t>
    </rPh>
    <rPh sb="2" eb="3">
      <t>マツ</t>
    </rPh>
    <rPh sb="3" eb="4">
      <t>ニチ</t>
    </rPh>
    <rPh sb="6" eb="8">
      <t>ヨクゲツ</t>
    </rPh>
    <rPh sb="8" eb="9">
      <t>マツ</t>
    </rPh>
    <rPh sb="9" eb="10">
      <t>ハラ</t>
    </rPh>
    <phoneticPr fontId="4"/>
  </si>
  <si>
    <t>（企業体・２）</t>
    <rPh sb="1" eb="4">
      <t>キギョウタイ</t>
    </rPh>
    <phoneticPr fontId="4"/>
  </si>
  <si>
    <t>毎月5日〆、翌月5日払</t>
    <rPh sb="0" eb="2">
      <t>マイツキ</t>
    </rPh>
    <rPh sb="3" eb="4">
      <t>ニチ</t>
    </rPh>
    <rPh sb="6" eb="8">
      <t>ヨクゲツ</t>
    </rPh>
    <rPh sb="9" eb="10">
      <t>ニチ</t>
    </rPh>
    <rPh sb="10" eb="11">
      <t>ハラ</t>
    </rPh>
    <phoneticPr fontId="4"/>
  </si>
  <si>
    <t>（企業体・３）</t>
    <rPh sb="1" eb="4">
      <t>キギョウタイ</t>
    </rPh>
    <phoneticPr fontId="4"/>
  </si>
  <si>
    <t>サイト</t>
    <phoneticPr fontId="4"/>
  </si>
  <si>
    <t>、出来高払</t>
    <rPh sb="1" eb="4">
      <t>デキダカ</t>
    </rPh>
    <rPh sb="4" eb="5">
      <t>バラ</t>
    </rPh>
    <phoneticPr fontId="4"/>
  </si>
  <si>
    <t>⇒内労務費</t>
    <rPh sb="1" eb="2">
      <t>ウチ</t>
    </rPh>
    <rPh sb="2" eb="5">
      <t>ロウムヒ</t>
    </rPh>
    <phoneticPr fontId="2"/>
  </si>
  <si>
    <t>合計</t>
    <rPh sb="0" eb="2">
      <t>ゴウケイ</t>
    </rPh>
    <phoneticPr fontId="4"/>
  </si>
  <si>
    <t>工種 コード</t>
  </si>
  <si>
    <t>工種名</t>
  </si>
  <si>
    <t>共通仮設工</t>
    <rPh sb="0" eb="2">
      <t>キョウツウ</t>
    </rPh>
    <rPh sb="2" eb="4">
      <t>カセツ</t>
    </rPh>
    <rPh sb="4" eb="5">
      <t>コウ</t>
    </rPh>
    <phoneticPr fontId="4"/>
  </si>
  <si>
    <t>仮設工</t>
    <rPh sb="0" eb="3">
      <t>カセツコウ</t>
    </rPh>
    <phoneticPr fontId="4"/>
  </si>
  <si>
    <t>山留工</t>
    <rPh sb="0" eb="2">
      <t>ヤマドメ</t>
    </rPh>
    <rPh sb="2" eb="3">
      <t>コウ</t>
    </rPh>
    <phoneticPr fontId="4"/>
  </si>
  <si>
    <t>地盤改良工</t>
    <rPh sb="0" eb="2">
      <t>ジバン</t>
    </rPh>
    <rPh sb="2" eb="4">
      <t>カイリョウ</t>
    </rPh>
    <rPh sb="4" eb="5">
      <t>コウ</t>
    </rPh>
    <phoneticPr fontId="4"/>
  </si>
  <si>
    <t>土工</t>
    <rPh sb="0" eb="2">
      <t>ドコウ</t>
    </rPh>
    <phoneticPr fontId="4"/>
  </si>
  <si>
    <t>杭工</t>
    <rPh sb="0" eb="1">
      <t>クイ</t>
    </rPh>
    <rPh sb="1" eb="2">
      <t>コウ</t>
    </rPh>
    <phoneticPr fontId="4"/>
  </si>
  <si>
    <t>コンクリート工</t>
    <rPh sb="6" eb="7">
      <t>コウ</t>
    </rPh>
    <phoneticPr fontId="4"/>
  </si>
  <si>
    <t>型枠工</t>
    <rPh sb="0" eb="2">
      <t>カタワク</t>
    </rPh>
    <rPh sb="2" eb="3">
      <t>コウ</t>
    </rPh>
    <phoneticPr fontId="4"/>
  </si>
  <si>
    <t>鉄筋工</t>
    <rPh sb="0" eb="2">
      <t>テッキン</t>
    </rPh>
    <rPh sb="2" eb="3">
      <t>コウ</t>
    </rPh>
    <phoneticPr fontId="4"/>
  </si>
  <si>
    <t>鉄骨工</t>
    <rPh sb="0" eb="2">
      <t>テッコツ</t>
    </rPh>
    <rPh sb="2" eb="3">
      <t>コウ</t>
    </rPh>
    <phoneticPr fontId="4"/>
  </si>
  <si>
    <t>既成コンクリート工</t>
    <rPh sb="0" eb="2">
      <t>キセイ</t>
    </rPh>
    <rPh sb="8" eb="9">
      <t>コウ</t>
    </rPh>
    <phoneticPr fontId="4"/>
  </si>
  <si>
    <t>防水工</t>
    <rPh sb="0" eb="2">
      <t>ボウスイ</t>
    </rPh>
    <rPh sb="2" eb="3">
      <t>コウ</t>
    </rPh>
    <phoneticPr fontId="4"/>
  </si>
  <si>
    <t>屋根工</t>
    <rPh sb="0" eb="2">
      <t>ヤネ</t>
    </rPh>
    <rPh sb="2" eb="3">
      <t>コウ</t>
    </rPh>
    <phoneticPr fontId="4"/>
  </si>
  <si>
    <t>タイル工</t>
    <rPh sb="3" eb="4">
      <t>コウ</t>
    </rPh>
    <phoneticPr fontId="4"/>
  </si>
  <si>
    <t>木工</t>
    <rPh sb="0" eb="1">
      <t>モク</t>
    </rPh>
    <rPh sb="1" eb="2">
      <t>コウ</t>
    </rPh>
    <phoneticPr fontId="4"/>
  </si>
  <si>
    <t>錺及金物工</t>
    <rPh sb="0" eb="1">
      <t>カザリ</t>
    </rPh>
    <rPh sb="1" eb="2">
      <t>オヨ</t>
    </rPh>
    <rPh sb="2" eb="4">
      <t>カナモノ</t>
    </rPh>
    <rPh sb="4" eb="5">
      <t>コウ</t>
    </rPh>
    <phoneticPr fontId="4"/>
  </si>
  <si>
    <t>左官工</t>
    <rPh sb="0" eb="2">
      <t>サカン</t>
    </rPh>
    <rPh sb="2" eb="3">
      <t>コウ</t>
    </rPh>
    <phoneticPr fontId="4"/>
  </si>
  <si>
    <t>鋼製建具工</t>
    <rPh sb="0" eb="2">
      <t>コウセイ</t>
    </rPh>
    <rPh sb="2" eb="4">
      <t>タテグ</t>
    </rPh>
    <rPh sb="4" eb="5">
      <t>コウ</t>
    </rPh>
    <phoneticPr fontId="4"/>
  </si>
  <si>
    <t>木製建具工</t>
    <rPh sb="0" eb="2">
      <t>モクセイ</t>
    </rPh>
    <rPh sb="2" eb="4">
      <t>タテグ</t>
    </rPh>
    <rPh sb="4" eb="5">
      <t>コウ</t>
    </rPh>
    <phoneticPr fontId="4"/>
  </si>
  <si>
    <t>硝子工</t>
    <rPh sb="0" eb="2">
      <t>ガラス</t>
    </rPh>
    <rPh sb="2" eb="3">
      <t>コウ</t>
    </rPh>
    <phoneticPr fontId="4"/>
  </si>
  <si>
    <t>塗装工</t>
    <rPh sb="0" eb="2">
      <t>トソウ</t>
    </rPh>
    <rPh sb="2" eb="3">
      <t>コウ</t>
    </rPh>
    <phoneticPr fontId="4"/>
  </si>
  <si>
    <t>内装工</t>
    <rPh sb="0" eb="2">
      <t>ナイソウ</t>
    </rPh>
    <rPh sb="2" eb="3">
      <t>コウ</t>
    </rPh>
    <phoneticPr fontId="4"/>
  </si>
  <si>
    <t>外装工</t>
    <rPh sb="0" eb="2">
      <t>ガイソウ</t>
    </rPh>
    <rPh sb="2" eb="3">
      <t>コウ</t>
    </rPh>
    <phoneticPr fontId="4"/>
  </si>
  <si>
    <t>什器備品工</t>
    <rPh sb="0" eb="2">
      <t>ジュウキ</t>
    </rPh>
    <rPh sb="2" eb="4">
      <t>ビヒン</t>
    </rPh>
    <rPh sb="4" eb="5">
      <t>コウ</t>
    </rPh>
    <phoneticPr fontId="4"/>
  </si>
  <si>
    <t>耐震改修工</t>
    <rPh sb="0" eb="2">
      <t>タイシン</t>
    </rPh>
    <rPh sb="2" eb="4">
      <t>カイシュウ</t>
    </rPh>
    <rPh sb="4" eb="5">
      <t>コウ</t>
    </rPh>
    <phoneticPr fontId="4"/>
  </si>
  <si>
    <t>家具工</t>
    <rPh sb="0" eb="2">
      <t>カグ</t>
    </rPh>
    <rPh sb="2" eb="3">
      <t>コウ</t>
    </rPh>
    <phoneticPr fontId="4"/>
  </si>
  <si>
    <t>解体工</t>
    <rPh sb="0" eb="2">
      <t>カイタイ</t>
    </rPh>
    <rPh sb="2" eb="3">
      <t>コウ</t>
    </rPh>
    <phoneticPr fontId="4"/>
  </si>
  <si>
    <t>外構工</t>
    <rPh sb="0" eb="2">
      <t>ガイコウ</t>
    </rPh>
    <rPh sb="2" eb="3">
      <t>コウ</t>
    </rPh>
    <phoneticPr fontId="4"/>
  </si>
  <si>
    <t>電気設備工</t>
    <rPh sb="0" eb="2">
      <t>デンキ</t>
    </rPh>
    <rPh sb="2" eb="4">
      <t>セツビ</t>
    </rPh>
    <rPh sb="4" eb="5">
      <t>コウ</t>
    </rPh>
    <phoneticPr fontId="4"/>
  </si>
  <si>
    <t>給排水衛生設備工</t>
    <rPh sb="0" eb="3">
      <t>キュウハイスイ</t>
    </rPh>
    <rPh sb="3" eb="5">
      <t>エイセイ</t>
    </rPh>
    <rPh sb="5" eb="7">
      <t>セツビ</t>
    </rPh>
    <rPh sb="7" eb="8">
      <t>コウ</t>
    </rPh>
    <phoneticPr fontId="4"/>
  </si>
  <si>
    <t>営繕工</t>
    <rPh sb="0" eb="2">
      <t>エイゼン</t>
    </rPh>
    <rPh sb="2" eb="3">
      <t>コウ</t>
    </rPh>
    <phoneticPr fontId="4"/>
  </si>
  <si>
    <t>特殊防水工</t>
    <rPh sb="0" eb="2">
      <t>トクシュ</t>
    </rPh>
    <rPh sb="2" eb="4">
      <t>ボウスイ</t>
    </rPh>
    <rPh sb="4" eb="5">
      <t>コウ</t>
    </rPh>
    <phoneticPr fontId="4"/>
  </si>
  <si>
    <t>設計工</t>
    <rPh sb="0" eb="2">
      <t>セッケイ</t>
    </rPh>
    <rPh sb="2" eb="3">
      <t>コウ</t>
    </rPh>
    <phoneticPr fontId="4"/>
  </si>
  <si>
    <t>組積工</t>
    <rPh sb="0" eb="1">
      <t>クミ</t>
    </rPh>
    <rPh sb="1" eb="2">
      <t>ツミ</t>
    </rPh>
    <rPh sb="2" eb="3">
      <t>コウ</t>
    </rPh>
    <phoneticPr fontId="4"/>
  </si>
  <si>
    <t>石工</t>
    <rPh sb="0" eb="1">
      <t>イシ</t>
    </rPh>
    <rPh sb="1" eb="2">
      <t>コウ</t>
    </rPh>
    <phoneticPr fontId="4"/>
  </si>
  <si>
    <t>空調工</t>
    <rPh sb="0" eb="2">
      <t>クウチョウ</t>
    </rPh>
    <rPh sb="2" eb="3">
      <t>コウ</t>
    </rPh>
    <phoneticPr fontId="4"/>
  </si>
  <si>
    <t>昇降機設備工</t>
    <rPh sb="0" eb="3">
      <t>ショウコウキ</t>
    </rPh>
    <rPh sb="3" eb="5">
      <t>セツビ</t>
    </rPh>
    <rPh sb="5" eb="6">
      <t>コウ</t>
    </rPh>
    <phoneticPr fontId="4"/>
  </si>
  <si>
    <t>暖房機器工</t>
    <rPh sb="0" eb="2">
      <t>ダンボウ</t>
    </rPh>
    <rPh sb="2" eb="4">
      <t>キキ</t>
    </rPh>
    <rPh sb="4" eb="5">
      <t>コウ</t>
    </rPh>
    <phoneticPr fontId="4"/>
  </si>
  <si>
    <t>看板工</t>
    <rPh sb="0" eb="2">
      <t>カンバン</t>
    </rPh>
    <rPh sb="2" eb="3">
      <t>コウ</t>
    </rPh>
    <phoneticPr fontId="4"/>
  </si>
  <si>
    <t>外壁改修工</t>
    <rPh sb="0" eb="2">
      <t>ガイヘキ</t>
    </rPh>
    <rPh sb="2" eb="4">
      <t>カイシュウ</t>
    </rPh>
    <rPh sb="4" eb="5">
      <t>コウ</t>
    </rPh>
    <phoneticPr fontId="4"/>
  </si>
  <si>
    <t>雑工</t>
    <rPh sb="0" eb="1">
      <t>ザツ</t>
    </rPh>
    <rPh sb="1" eb="2">
      <t>コウ</t>
    </rPh>
    <phoneticPr fontId="4"/>
  </si>
  <si>
    <t>立替</t>
    <rPh sb="0" eb="2">
      <t>タテカエ</t>
    </rPh>
    <phoneticPr fontId="4"/>
  </si>
  <si>
    <t>現場経費</t>
    <rPh sb="0" eb="2">
      <t>ゲンバ</t>
    </rPh>
    <rPh sb="2" eb="4">
      <t>ケイヒ</t>
    </rPh>
    <phoneticPr fontId="4"/>
  </si>
  <si>
    <t>従業員給与賞与工</t>
    <rPh sb="0" eb="3">
      <t>ジュウギョウイン</t>
    </rPh>
    <rPh sb="3" eb="5">
      <t>キュウヨ</t>
    </rPh>
    <rPh sb="5" eb="7">
      <t>ショウヨ</t>
    </rPh>
    <rPh sb="7" eb="8">
      <t>コウ</t>
    </rPh>
    <phoneticPr fontId="4"/>
  </si>
  <si>
    <t>建築工</t>
    <rPh sb="0" eb="2">
      <t>ケンチク</t>
    </rPh>
    <rPh sb="2" eb="3">
      <t>コウ</t>
    </rPh>
    <phoneticPr fontId="4"/>
  </si>
  <si>
    <t>設計変更工</t>
    <rPh sb="0" eb="2">
      <t>セッケイ</t>
    </rPh>
    <rPh sb="2" eb="4">
      <t>ヘンコウ</t>
    </rPh>
    <rPh sb="4" eb="5">
      <t>コウ</t>
    </rPh>
    <phoneticPr fontId="4"/>
  </si>
  <si>
    <t>社会保険加入状況</t>
    <rPh sb="0" eb="2">
      <t>シャカイ</t>
    </rPh>
    <rPh sb="2" eb="4">
      <t>ホケン</t>
    </rPh>
    <rPh sb="4" eb="6">
      <t>カニュウ</t>
    </rPh>
    <rPh sb="6" eb="8">
      <t>ジョウキョウ</t>
    </rPh>
    <phoneticPr fontId="4"/>
  </si>
  <si>
    <t>健康保険</t>
    <phoneticPr fontId="4"/>
  </si>
  <si>
    <t>加入</t>
    <rPh sb="0" eb="2">
      <t>カニュウ</t>
    </rPh>
    <phoneticPr fontId="4"/>
  </si>
  <si>
    <t>未加入</t>
    <rPh sb="0" eb="3">
      <t>ミカニュウ</t>
    </rPh>
    <phoneticPr fontId="4"/>
  </si>
  <si>
    <t>適用除外</t>
    <rPh sb="0" eb="2">
      <t>テキヨウ</t>
    </rPh>
    <rPh sb="2" eb="4">
      <t>ジョガイ</t>
    </rPh>
    <phoneticPr fontId="4"/>
  </si>
  <si>
    <t>厚生年金保険</t>
    <rPh sb="0" eb="2">
      <t>コウセイ</t>
    </rPh>
    <rPh sb="2" eb="4">
      <t>ネンキン</t>
    </rPh>
    <rPh sb="4" eb="6">
      <t>ホケン</t>
    </rPh>
    <phoneticPr fontId="4"/>
  </si>
  <si>
    <t>雇用保険</t>
    <rPh sb="0" eb="2">
      <t>コヨウ</t>
    </rPh>
    <rPh sb="2" eb="4">
      <t>ホケン</t>
    </rPh>
    <phoneticPr fontId="4"/>
  </si>
  <si>
    <t>（当初）</t>
    <rPh sb="1" eb="3">
      <t>トウショ</t>
    </rPh>
    <phoneticPr fontId="2"/>
  </si>
  <si>
    <t>番号</t>
  </si>
  <si>
    <t>摘　　　　　　　　　　　　　要</t>
    <phoneticPr fontId="5"/>
  </si>
  <si>
    <t>数　量</t>
    <phoneticPr fontId="20"/>
  </si>
  <si>
    <t>呼称</t>
  </si>
  <si>
    <t>単　　価</t>
  </si>
  <si>
    <t>金　　　　額</t>
  </si>
  <si>
    <t>備　　　考</t>
    <rPh sb="0" eb="5">
      <t>ビコウ</t>
    </rPh>
    <phoneticPr fontId="20"/>
  </si>
  <si>
    <t>内材料費</t>
    <rPh sb="0" eb="1">
      <t>ウチ</t>
    </rPh>
    <rPh sb="1" eb="3">
      <t>ザイリョウ</t>
    </rPh>
    <rPh sb="3" eb="4">
      <t>ヒ</t>
    </rPh>
    <phoneticPr fontId="4"/>
  </si>
  <si>
    <t>安全衛生経費</t>
    <rPh sb="0" eb="2">
      <t>アンゼン</t>
    </rPh>
    <rPh sb="2" eb="4">
      <t>エイセイ</t>
    </rPh>
    <rPh sb="4" eb="6">
      <t>ケイヒ</t>
    </rPh>
    <phoneticPr fontId="4"/>
  </si>
  <si>
    <t>一般管理費</t>
    <rPh sb="0" eb="2">
      <t>イッパン</t>
    </rPh>
    <rPh sb="2" eb="5">
      <t>カンリヒ</t>
    </rPh>
    <phoneticPr fontId="4"/>
  </si>
  <si>
    <t>⇒内材料費</t>
    <rPh sb="1" eb="2">
      <t>ウチ</t>
    </rPh>
    <rPh sb="2" eb="4">
      <t>ザイリョウ</t>
    </rPh>
    <rPh sb="4" eb="5">
      <t>ヒ</t>
    </rPh>
    <phoneticPr fontId="4"/>
  </si>
  <si>
    <t>法定福利費</t>
    <rPh sb="0" eb="2">
      <t>ホウテイ</t>
    </rPh>
    <rPh sb="2" eb="4">
      <t>フクリ</t>
    </rPh>
    <rPh sb="4" eb="5">
      <t>ヒ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</si>
  <si>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4"/>
  </si>
  <si>
    <t>内労務費</t>
    <rPh sb="0" eb="1">
      <t>ウチ</t>
    </rPh>
    <rPh sb="1" eb="4">
      <t>ロウムヒ</t>
    </rPh>
    <phoneticPr fontId="4"/>
  </si>
  <si>
    <t>工事費計</t>
    <rPh sb="0" eb="3">
      <t>コウジヒ</t>
    </rPh>
    <rPh sb="3" eb="4">
      <t>ケイ</t>
    </rPh>
    <phoneticPr fontId="4"/>
  </si>
  <si>
    <t>合計</t>
    <rPh sb="0" eb="1">
      <t>ゴウ</t>
    </rPh>
    <rPh sb="1" eb="2">
      <t>ケイ</t>
    </rPh>
    <phoneticPr fontId="4"/>
  </si>
  <si>
    <t>式</t>
    <rPh sb="0" eb="1">
      <t>シキ</t>
    </rPh>
    <phoneticPr fontId="4"/>
  </si>
  <si>
    <t>住所</t>
    <rPh sb="0" eb="2">
      <t>ジュウショ</t>
    </rPh>
    <phoneticPr fontId="4"/>
  </si>
  <si>
    <t>長崎</t>
    <rPh sb="0" eb="2">
      <t>ナガサキ</t>
    </rPh>
    <phoneticPr fontId="4"/>
  </si>
  <si>
    <t>般</t>
    <rPh sb="0" eb="1">
      <t>ハン</t>
    </rPh>
    <phoneticPr fontId="4"/>
  </si>
  <si>
    <t>1か月</t>
    <rPh sb="2" eb="3">
      <t>ゲツ</t>
    </rPh>
    <phoneticPr fontId="4"/>
  </si>
  <si>
    <t>〒123-4567　　　　　　　　　　　　　　　　　　　　（TEL 123-4567-7890　　）</t>
    <phoneticPr fontId="4"/>
  </si>
  <si>
    <t>長崎県長崎市〇〇町1-1</t>
    <rPh sb="0" eb="3">
      <t>ナガサキケン</t>
    </rPh>
    <rPh sb="3" eb="6">
      <t>ナガサキシ</t>
    </rPh>
    <rPh sb="8" eb="9">
      <t>マチ</t>
    </rPh>
    <phoneticPr fontId="4"/>
  </si>
  <si>
    <t>見積条件書</t>
    <rPh sb="0" eb="4">
      <t>ミツモリジョウケン</t>
    </rPh>
    <rPh sb="4" eb="5">
      <t>ショ</t>
    </rPh>
    <phoneticPr fontId="23"/>
  </si>
  <si>
    <t>工事名：</t>
    <rPh sb="0" eb="3">
      <t>コウジメイ</t>
    </rPh>
    <phoneticPr fontId="23"/>
  </si>
  <si>
    <t>18</t>
    <phoneticPr fontId="23"/>
  </si>
  <si>
    <t>19</t>
    <phoneticPr fontId="23"/>
  </si>
  <si>
    <t>20</t>
    <phoneticPr fontId="23"/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</si>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</sst>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¥&quot;#,##0;&quot;¥&quot;\-#,##0"/>
    <numFmt numFmtId="176" formatCode="0.0%"/>
    <numFmt numFmtId="177" formatCode="#,##0_ ;[Red]\-#,##0\ "/>
    <numFmt numFmtId="178" formatCode="\(#,##0\)"/>
    <numFmt numFmtId="179" formatCode="0_);\(0\)"/>
    <numFmt numFmtId="180" formatCode="#,##0_);\(#,##0\)"/>
    <numFmt numFmtId="181" formatCode="#,##0_ "/>
    <numFmt numFmtId="182" formatCode="#,##0_);[Red]\(#,##0\)"/>
    <numFmt numFmtId="183" formatCode="#,##0.0;[Red]\-#,##0.0"/>
    <numFmt numFmtId="184" formatCode="#,###"/>
    <numFmt numFmtId="185" formatCode="0.000%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2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b/>
      <sz val="2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i/>
      <sz val="12"/>
      <name val="ＭＳ Ｐ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b/>
      <sz val="9"/>
      <color indexed="81"/>
      <name val="ＭＳ Ｐ明朝"/>
      <family val="1"/>
      <charset val="128"/>
    </font>
    <font>
      <sz val="6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6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64"/>
      </top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0" fontId="14" fillId="0" borderId="0"/>
    <xf numFmtId="0" fontId="1" fillId="0" borderId="0"/>
    <xf numFmtId="0" fontId="9" fillId="0" borderId="0"/>
    <xf numFmtId="0" fontId="1" fillId="0" borderId="0"/>
    <xf numFmtId="0" fontId="15" fillId="0" borderId="0"/>
    <xf numFmtId="0" fontId="1" fillId="0" borderId="0"/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0"/>
    <xf numFmtId="38" fontId="21" fillId="0" borderId="0" applyFont="0" applyFill="0" applyBorder="0" applyAlignment="0" applyProtection="0"/>
    <xf numFmtId="0" fontId="21" fillId="0" borderId="0"/>
    <xf numFmtId="0" fontId="20" fillId="0" borderId="0"/>
    <xf numFmtId="0" fontId="5" fillId="0" borderId="0"/>
    <xf numFmtId="0" fontId="1" fillId="0" borderId="0"/>
    <xf numFmtId="38" fontId="21" fillId="0" borderId="0" applyFont="0" applyFill="0" applyBorder="0" applyAlignment="0" applyProtection="0"/>
    <xf numFmtId="0" fontId="21" fillId="0" borderId="0"/>
  </cellStyleXfs>
  <cellXfs count="606">
    <xf numFmtId="0" fontId="0" fillId="0" borderId="0" xfId="0"/>
    <xf numFmtId="0" fontId="3" fillId="0" borderId="0" xfId="4" applyFont="1" applyAlignment="1" applyProtection="1">
      <alignment horizontal="distributed" vertical="center"/>
      <protection locked="0"/>
    </xf>
    <xf numFmtId="0" fontId="5" fillId="0" borderId="0" xfId="4" applyFont="1" applyProtection="1">
      <protection locked="0"/>
    </xf>
    <xf numFmtId="0" fontId="3" fillId="0" borderId="8" xfId="4" applyFont="1" applyBorder="1" applyAlignment="1" applyProtection="1">
      <alignment horizontal="distributed" vertical="center"/>
      <protection locked="0"/>
    </xf>
    <xf numFmtId="0" fontId="5" fillId="0" borderId="18" xfId="4" applyFont="1" applyBorder="1" applyProtection="1">
      <protection locked="0"/>
    </xf>
    <xf numFmtId="0" fontId="5" fillId="0" borderId="9" xfId="4" applyFont="1" applyBorder="1" applyProtection="1">
      <protection locked="0"/>
    </xf>
    <xf numFmtId="0" fontId="5" fillId="0" borderId="11" xfId="4" applyFont="1" applyBorder="1" applyProtection="1">
      <protection locked="0"/>
    </xf>
    <xf numFmtId="0" fontId="5" fillId="0" borderId="12" xfId="4" applyFont="1" applyBorder="1" applyProtection="1">
      <protection locked="0"/>
    </xf>
    <xf numFmtId="0" fontId="5" fillId="0" borderId="13" xfId="4" applyFont="1" applyBorder="1" applyAlignment="1" applyProtection="1">
      <alignment horizontal="center"/>
      <protection locked="0"/>
    </xf>
    <xf numFmtId="0" fontId="5" fillId="0" borderId="15" xfId="4" applyFont="1" applyBorder="1" applyProtection="1">
      <protection locked="0"/>
    </xf>
    <xf numFmtId="0" fontId="5" fillId="0" borderId="3" xfId="4" applyFont="1" applyBorder="1" applyProtection="1">
      <protection locked="0"/>
    </xf>
    <xf numFmtId="0" fontId="5" fillId="0" borderId="16" xfId="4" applyFont="1" applyBorder="1" applyAlignment="1" applyProtection="1">
      <alignment horizontal="center"/>
      <protection locked="0"/>
    </xf>
    <xf numFmtId="0" fontId="5" fillId="0" borderId="16" xfId="4" applyFont="1" applyBorder="1" applyProtection="1">
      <protection locked="0"/>
    </xf>
    <xf numFmtId="0" fontId="5" fillId="0" borderId="24" xfId="4" applyFont="1" applyBorder="1" applyProtection="1">
      <protection locked="0"/>
    </xf>
    <xf numFmtId="0" fontId="5" fillId="0" borderId="25" xfId="4" applyFont="1" applyBorder="1" applyProtection="1">
      <protection locked="0"/>
    </xf>
    <xf numFmtId="0" fontId="5" fillId="0" borderId="11" xfId="4" applyFont="1" applyBorder="1" applyAlignment="1" applyProtection="1">
      <alignment horizontal="left" shrinkToFit="1"/>
      <protection locked="0"/>
    </xf>
    <xf numFmtId="0" fontId="5" fillId="0" borderId="15" xfId="4" applyFont="1" applyBorder="1" applyAlignment="1" applyProtection="1">
      <alignment horizontal="left" shrinkToFit="1"/>
      <protection locked="0"/>
    </xf>
    <xf numFmtId="0" fontId="5" fillId="0" borderId="11" xfId="4" applyFont="1" applyBorder="1" applyAlignment="1" applyProtection="1">
      <alignment horizontal="center" vertical="center"/>
      <protection locked="0"/>
    </xf>
    <xf numFmtId="0" fontId="5" fillId="0" borderId="11" xfId="4" applyFont="1" applyBorder="1" applyAlignment="1" applyProtection="1">
      <alignment vertical="center"/>
      <protection locked="0"/>
    </xf>
    <xf numFmtId="0" fontId="5" fillId="0" borderId="13" xfId="4" applyFont="1" applyBorder="1" applyAlignment="1" applyProtection="1">
      <alignment vertical="center"/>
      <protection locked="0"/>
    </xf>
    <xf numFmtId="0" fontId="5" fillId="0" borderId="16" xfId="4" applyFont="1" applyBorder="1" applyAlignment="1" applyProtection="1">
      <alignment vertical="center"/>
      <protection locked="0"/>
    </xf>
    <xf numFmtId="0" fontId="5" fillId="0" borderId="15" xfId="4" applyFont="1" applyBorder="1" applyAlignment="1" applyProtection="1">
      <alignment vertical="center"/>
      <protection locked="0"/>
    </xf>
    <xf numFmtId="0" fontId="5" fillId="0" borderId="35" xfId="6" applyFont="1" applyBorder="1" applyAlignment="1">
      <alignment horizontal="center" vertical="center"/>
    </xf>
    <xf numFmtId="0" fontId="5" fillId="0" borderId="18" xfId="6" applyFont="1" applyBorder="1" applyAlignment="1">
      <alignment horizontal="center" vertical="center"/>
    </xf>
    <xf numFmtId="0" fontId="6" fillId="0" borderId="18" xfId="6" applyFont="1" applyBorder="1" applyAlignment="1" applyProtection="1">
      <alignment horizontal="left" vertical="center"/>
      <protection locked="0"/>
    </xf>
    <xf numFmtId="0" fontId="7" fillId="0" borderId="9" xfId="6" applyFont="1" applyBorder="1"/>
    <xf numFmtId="0" fontId="7" fillId="0" borderId="0" xfId="6" applyFont="1"/>
    <xf numFmtId="0" fontId="6" fillId="0" borderId="36" xfId="6" applyFont="1" applyBorder="1" applyAlignment="1" applyProtection="1">
      <alignment horizontal="left" vertical="center"/>
      <protection locked="0"/>
    </xf>
    <xf numFmtId="0" fontId="6" fillId="0" borderId="7" xfId="6" applyFont="1" applyBorder="1" applyAlignment="1" applyProtection="1">
      <alignment horizontal="left" vertical="center"/>
      <protection locked="0"/>
    </xf>
    <xf numFmtId="0" fontId="6" fillId="0" borderId="6" xfId="6" applyFont="1" applyBorder="1" applyAlignment="1" applyProtection="1">
      <alignment horizontal="left" vertical="center"/>
      <protection locked="0"/>
    </xf>
    <xf numFmtId="0" fontId="6" fillId="0" borderId="9" xfId="6" applyFont="1" applyBorder="1" applyAlignment="1" applyProtection="1">
      <alignment vertical="center"/>
      <protection locked="0"/>
    </xf>
    <xf numFmtId="0" fontId="6" fillId="0" borderId="0" xfId="6" applyFont="1" applyAlignment="1" applyProtection="1">
      <alignment vertical="center"/>
      <protection locked="0"/>
    </xf>
    <xf numFmtId="0" fontId="5" fillId="0" borderId="37" xfId="4" applyFont="1" applyBorder="1" applyAlignment="1" applyProtection="1">
      <alignment vertical="center"/>
      <protection locked="0"/>
    </xf>
    <xf numFmtId="0" fontId="5" fillId="0" borderId="28" xfId="4" applyFont="1" applyBorder="1" applyAlignment="1" applyProtection="1">
      <alignment vertical="center" shrinkToFit="1"/>
      <protection locked="0"/>
    </xf>
    <xf numFmtId="0" fontId="15" fillId="0" borderId="0" xfId="7" applyAlignment="1">
      <alignment vertical="center"/>
    </xf>
    <xf numFmtId="0" fontId="17" fillId="2" borderId="38" xfId="7" applyFont="1" applyFill="1" applyBorder="1" applyAlignment="1">
      <alignment horizontal="center" vertical="center"/>
    </xf>
    <xf numFmtId="0" fontId="15" fillId="0" borderId="39" xfId="7" applyBorder="1" applyAlignment="1">
      <alignment horizontal="center" vertical="center" wrapText="1"/>
    </xf>
    <xf numFmtId="0" fontId="15" fillId="0" borderId="40" xfId="7" applyBorder="1" applyAlignment="1">
      <alignment horizontal="left" vertical="center" wrapText="1"/>
    </xf>
    <xf numFmtId="0" fontId="1" fillId="0" borderId="0" xfId="7" applyFont="1" applyAlignment="1">
      <alignment vertical="center"/>
    </xf>
    <xf numFmtId="0" fontId="1" fillId="0" borderId="0" xfId="8"/>
    <xf numFmtId="0" fontId="15" fillId="0" borderId="41" xfId="7" applyBorder="1" applyAlignment="1">
      <alignment horizontal="center" vertical="center" wrapText="1"/>
    </xf>
    <xf numFmtId="0" fontId="15" fillId="0" borderId="42" xfId="7" applyBorder="1" applyAlignment="1">
      <alignment horizontal="left" vertical="center" wrapText="1"/>
    </xf>
    <xf numFmtId="0" fontId="15" fillId="0" borderId="44" xfId="7" applyBorder="1" applyAlignment="1">
      <alignment vertical="center"/>
    </xf>
    <xf numFmtId="0" fontId="15" fillId="0" borderId="0" xfId="7" applyAlignment="1">
      <alignment horizontal="center" vertical="center" wrapText="1"/>
    </xf>
    <xf numFmtId="0" fontId="15" fillId="0" borderId="0" xfId="7" applyAlignment="1">
      <alignment horizontal="left" vertical="center" wrapText="1"/>
    </xf>
    <xf numFmtId="0" fontId="1" fillId="0" borderId="0" xfId="7" applyFont="1" applyAlignment="1">
      <alignment horizontal="center" vertical="center" wrapText="1"/>
    </xf>
    <xf numFmtId="0" fontId="1" fillId="0" borderId="0" xfId="7" applyFont="1" applyAlignment="1">
      <alignment horizontal="left" vertical="center" wrapText="1"/>
    </xf>
    <xf numFmtId="0" fontId="15" fillId="0" borderId="45" xfId="7" applyBorder="1" applyAlignment="1">
      <alignment horizontal="left" vertical="center" shrinkToFit="1"/>
    </xf>
    <xf numFmtId="0" fontId="1" fillId="0" borderId="45" xfId="7" applyFont="1" applyBorder="1" applyAlignment="1">
      <alignment horizontal="left" vertical="center" shrinkToFit="1"/>
    </xf>
    <xf numFmtId="0" fontId="18" fillId="0" borderId="45" xfId="7" applyFont="1" applyBorder="1" applyAlignment="1">
      <alignment horizontal="left" vertical="center" shrinkToFit="1"/>
    </xf>
    <xf numFmtId="0" fontId="15" fillId="0" borderId="45" xfId="7" applyBorder="1" applyAlignment="1">
      <alignment vertical="center"/>
    </xf>
    <xf numFmtId="0" fontId="16" fillId="0" borderId="0" xfId="7" applyFont="1" applyAlignment="1">
      <alignment horizontal="centerContinuous" vertical="center"/>
    </xf>
    <xf numFmtId="0" fontId="1" fillId="0" borderId="46" xfId="8" applyBorder="1"/>
    <xf numFmtId="0" fontId="15" fillId="0" borderId="47" xfId="7" applyBorder="1" applyAlignment="1">
      <alignment vertical="center"/>
    </xf>
    <xf numFmtId="0" fontId="17" fillId="0" borderId="47" xfId="7" applyFont="1" applyBorder="1" applyAlignment="1">
      <alignment horizontal="center" vertical="center"/>
    </xf>
    <xf numFmtId="0" fontId="17" fillId="0" borderId="48" xfId="7" applyFont="1" applyBorder="1" applyAlignment="1">
      <alignment horizontal="center" vertical="center"/>
    </xf>
    <xf numFmtId="0" fontId="15" fillId="0" borderId="43" xfId="7" applyBorder="1" applyAlignment="1">
      <alignment horizontal="center" vertical="center"/>
    </xf>
    <xf numFmtId="0" fontId="15" fillId="0" borderId="0" xfId="7" applyAlignment="1">
      <alignment horizontal="center" vertical="center"/>
    </xf>
    <xf numFmtId="0" fontId="15" fillId="0" borderId="0" xfId="7" applyAlignment="1">
      <alignment horizontal="left" vertical="center"/>
    </xf>
    <xf numFmtId="0" fontId="15" fillId="0" borderId="49" xfId="7" applyBorder="1" applyAlignment="1">
      <alignment horizontal="center" vertical="center"/>
    </xf>
    <xf numFmtId="0" fontId="15" fillId="0" borderId="50" xfId="7" applyBorder="1" applyAlignment="1">
      <alignment vertical="center"/>
    </xf>
    <xf numFmtId="0" fontId="15" fillId="0" borderId="50" xfId="7" applyBorder="1" applyAlignment="1">
      <alignment horizontal="left" vertical="center"/>
    </xf>
    <xf numFmtId="0" fontId="15" fillId="0" borderId="51" xfId="7" applyBorder="1" applyAlignment="1">
      <alignment horizontal="center" vertical="center"/>
    </xf>
    <xf numFmtId="0" fontId="15" fillId="0" borderId="52" xfId="7" applyBorder="1" applyAlignment="1">
      <alignment horizontal="left" vertical="center"/>
    </xf>
    <xf numFmtId="0" fontId="5" fillId="0" borderId="53" xfId="4" applyFont="1" applyBorder="1" applyProtection="1">
      <protection locked="0"/>
    </xf>
    <xf numFmtId="0" fontId="5" fillId="0" borderId="28" xfId="4" applyFont="1" applyBorder="1" applyAlignment="1" applyProtection="1">
      <alignment vertical="center"/>
      <protection locked="0"/>
    </xf>
    <xf numFmtId="5" fontId="5" fillId="4" borderId="17" xfId="4" applyNumberFormat="1" applyFont="1" applyFill="1" applyBorder="1" applyAlignment="1">
      <alignment horizontal="left"/>
    </xf>
    <xf numFmtId="5" fontId="8" fillId="4" borderId="11" xfId="4" applyNumberFormat="1" applyFont="1" applyFill="1" applyBorder="1" applyAlignment="1">
      <alignment shrinkToFit="1"/>
    </xf>
    <xf numFmtId="5" fontId="8" fillId="4" borderId="12" xfId="4" applyNumberFormat="1" applyFont="1" applyFill="1" applyBorder="1" applyAlignment="1">
      <alignment shrinkToFit="1"/>
    </xf>
    <xf numFmtId="5" fontId="8" fillId="4" borderId="16" xfId="4" applyNumberFormat="1" applyFont="1" applyFill="1" applyBorder="1" applyAlignment="1">
      <alignment shrinkToFit="1"/>
    </xf>
    <xf numFmtId="5" fontId="5" fillId="4" borderId="15" xfId="4" applyNumberFormat="1" applyFont="1" applyFill="1" applyBorder="1" applyAlignment="1">
      <alignment horizontal="left" vertical="center"/>
    </xf>
    <xf numFmtId="5" fontId="8" fillId="4" borderId="15" xfId="4" applyNumberFormat="1" applyFont="1" applyFill="1" applyBorder="1" applyAlignment="1">
      <alignment shrinkToFit="1"/>
    </xf>
    <xf numFmtId="5" fontId="8" fillId="4" borderId="3" xfId="4" applyNumberFormat="1" applyFont="1" applyFill="1" applyBorder="1" applyAlignment="1">
      <alignment shrinkToFit="1"/>
    </xf>
    <xf numFmtId="0" fontId="5" fillId="0" borderId="0" xfId="13" applyFont="1" applyAlignment="1">
      <alignment horizontal="center" vertical="center"/>
    </xf>
    <xf numFmtId="183" fontId="5" fillId="0" borderId="0" xfId="14" applyNumberFormat="1" applyFont="1" applyFill="1" applyBorder="1" applyAlignment="1">
      <alignment horizontal="center" vertical="center"/>
    </xf>
    <xf numFmtId="38" fontId="5" fillId="0" borderId="0" xfId="14" applyFont="1" applyFill="1" applyBorder="1" applyAlignment="1">
      <alignment horizontal="center" vertical="center"/>
    </xf>
    <xf numFmtId="0" fontId="5" fillId="0" borderId="0" xfId="13" applyFont="1"/>
    <xf numFmtId="0" fontId="5" fillId="0" borderId="0" xfId="13" applyFont="1" applyAlignment="1">
      <alignment horizontal="center"/>
    </xf>
    <xf numFmtId="38" fontId="5" fillId="0" borderId="0" xfId="14" applyFont="1" applyFill="1" applyBorder="1"/>
    <xf numFmtId="38" fontId="5" fillId="0" borderId="0" xfId="14" applyFont="1" applyFill="1" applyBorder="1" applyAlignment="1">
      <alignment horizontal="right"/>
    </xf>
    <xf numFmtId="0" fontId="5" fillId="0" borderId="0" xfId="13" applyFont="1" applyAlignment="1">
      <alignment horizontal="left"/>
    </xf>
    <xf numFmtId="183" fontId="5" fillId="0" borderId="0" xfId="14" applyNumberFormat="1" applyFont="1" applyFill="1" applyBorder="1" applyAlignment="1">
      <alignment horizontal="right"/>
    </xf>
    <xf numFmtId="184" fontId="5" fillId="0" borderId="0" xfId="15" applyNumberFormat="1" applyFont="1"/>
    <xf numFmtId="0" fontId="5" fillId="0" borderId="0" xfId="10" applyFont="1" applyAlignment="1" applyProtection="1">
      <alignment vertical="center" shrinkToFit="1"/>
      <protection locked="0"/>
    </xf>
    <xf numFmtId="0" fontId="5" fillId="4" borderId="21" xfId="4" applyFont="1" applyFill="1" applyBorder="1" applyAlignment="1" applyProtection="1">
      <alignment vertical="center" wrapText="1"/>
      <protection locked="0"/>
    </xf>
    <xf numFmtId="0" fontId="5" fillId="4" borderId="13" xfId="4" applyFont="1" applyFill="1" applyBorder="1" applyAlignment="1" applyProtection="1">
      <alignment vertical="center" wrapText="1"/>
      <protection locked="0"/>
    </xf>
    <xf numFmtId="0" fontId="12" fillId="4" borderId="13" xfId="4" applyFont="1" applyFill="1" applyBorder="1" applyProtection="1">
      <protection locked="0"/>
    </xf>
    <xf numFmtId="0" fontId="12" fillId="4" borderId="21" xfId="4" applyFont="1" applyFill="1" applyBorder="1" applyProtection="1">
      <protection locked="0"/>
    </xf>
    <xf numFmtId="0" fontId="5" fillId="4" borderId="16" xfId="4" applyFont="1" applyFill="1" applyBorder="1" applyProtection="1">
      <protection locked="0"/>
    </xf>
    <xf numFmtId="0" fontId="5" fillId="4" borderId="15" xfId="4" applyFont="1" applyFill="1" applyBorder="1" applyProtection="1">
      <protection locked="0"/>
    </xf>
    <xf numFmtId="0" fontId="11" fillId="4" borderId="15" xfId="3" applyFont="1" applyFill="1" applyBorder="1" applyAlignment="1">
      <alignment vertical="center"/>
    </xf>
    <xf numFmtId="0" fontId="11" fillId="4" borderId="15" xfId="4" applyFont="1" applyFill="1" applyBorder="1" applyProtection="1">
      <protection locked="0"/>
    </xf>
    <xf numFmtId="0" fontId="11" fillId="4" borderId="15" xfId="3" applyFont="1" applyFill="1" applyBorder="1" applyAlignment="1">
      <alignment horizontal="center" vertical="center"/>
    </xf>
    <xf numFmtId="0" fontId="11" fillId="4" borderId="15" xfId="3" applyFont="1" applyFill="1" applyBorder="1" applyAlignment="1">
      <alignment horizontal="left" vertical="center"/>
    </xf>
    <xf numFmtId="0" fontId="11" fillId="4" borderId="15" xfId="3" applyFont="1" applyFill="1" applyBorder="1" applyAlignment="1">
      <alignment horizontal="left" vertical="center" indent="1"/>
    </xf>
    <xf numFmtId="0" fontId="5" fillId="4" borderId="25" xfId="4" applyFont="1" applyFill="1" applyBorder="1" applyProtection="1">
      <protection locked="0"/>
    </xf>
    <xf numFmtId="0" fontId="5" fillId="0" borderId="1" xfId="15" applyFont="1" applyBorder="1" applyAlignment="1">
      <alignment horizontal="center"/>
    </xf>
    <xf numFmtId="0" fontId="5" fillId="4" borderId="1" xfId="10" applyFont="1" applyFill="1" applyBorder="1" applyAlignment="1" applyProtection="1">
      <alignment vertical="center" shrinkToFit="1"/>
      <protection locked="0"/>
    </xf>
    <xf numFmtId="0" fontId="5" fillId="0" borderId="1" xfId="10" applyFont="1" applyBorder="1" applyAlignment="1" applyProtection="1">
      <alignment vertical="center" shrinkToFit="1"/>
      <protection locked="0"/>
    </xf>
    <xf numFmtId="0" fontId="5" fillId="0" borderId="1" xfId="13" applyFont="1" applyBorder="1"/>
    <xf numFmtId="183" fontId="5" fillId="0" borderId="1" xfId="13" applyNumberFormat="1" applyFont="1" applyBorder="1" applyAlignment="1">
      <alignment horizontal="right"/>
    </xf>
    <xf numFmtId="0" fontId="5" fillId="0" borderId="1" xfId="13" applyFont="1" applyBorder="1" applyAlignment="1">
      <alignment horizontal="center"/>
    </xf>
    <xf numFmtId="0" fontId="5" fillId="0" borderId="1" xfId="13" applyFont="1" applyBorder="1" applyAlignment="1">
      <alignment horizontal="distributed"/>
    </xf>
    <xf numFmtId="0" fontId="5" fillId="0" borderId="1" xfId="13" applyFont="1" applyBorder="1" applyAlignment="1">
      <alignment horizontal="right"/>
    </xf>
    <xf numFmtId="0" fontId="5" fillId="4" borderId="1" xfId="13" applyFont="1" applyFill="1" applyBorder="1" applyAlignment="1">
      <alignment horizontal="left"/>
    </xf>
    <xf numFmtId="0" fontId="5" fillId="4" borderId="1" xfId="13" applyFont="1" applyFill="1" applyBorder="1"/>
    <xf numFmtId="183" fontId="5" fillId="4" borderId="1" xfId="14" applyNumberFormat="1" applyFont="1" applyFill="1" applyBorder="1" applyAlignment="1">
      <alignment horizontal="right"/>
    </xf>
    <xf numFmtId="0" fontId="5" fillId="4" borderId="1" xfId="13" applyFont="1" applyFill="1" applyBorder="1" applyAlignment="1">
      <alignment horizontal="center"/>
    </xf>
    <xf numFmtId="38" fontId="5" fillId="4" borderId="1" xfId="14" applyFont="1" applyFill="1" applyBorder="1"/>
    <xf numFmtId="38" fontId="5" fillId="4" borderId="1" xfId="14" applyFont="1" applyFill="1" applyBorder="1" applyAlignment="1">
      <alignment horizontal="right"/>
    </xf>
    <xf numFmtId="0" fontId="5" fillId="0" borderId="1" xfId="15" applyFont="1" applyBorder="1"/>
    <xf numFmtId="0" fontId="5" fillId="4" borderId="1" xfId="15" applyFont="1" applyFill="1" applyBorder="1" applyAlignment="1">
      <alignment horizontal="left"/>
    </xf>
    <xf numFmtId="0" fontId="5" fillId="4" borderId="1" xfId="15" applyFont="1" applyFill="1" applyBorder="1" applyAlignment="1">
      <alignment horizontal="center"/>
    </xf>
    <xf numFmtId="183" fontId="5" fillId="4" borderId="1" xfId="15" applyNumberFormat="1" applyFont="1" applyFill="1" applyBorder="1" applyAlignment="1">
      <alignment horizontal="right"/>
    </xf>
    <xf numFmtId="0" fontId="5" fillId="0" borderId="1" xfId="15" applyFont="1" applyBorder="1" applyAlignment="1">
      <alignment horizontal="left"/>
    </xf>
    <xf numFmtId="183" fontId="5" fillId="0" borderId="1" xfId="15" applyNumberFormat="1" applyFont="1" applyBorder="1" applyAlignment="1">
      <alignment horizontal="right"/>
    </xf>
    <xf numFmtId="38" fontId="5" fillId="0" borderId="1" xfId="14" applyFont="1" applyFill="1" applyBorder="1"/>
    <xf numFmtId="38" fontId="5" fillId="0" borderId="1" xfId="14" applyFont="1" applyFill="1" applyBorder="1" applyAlignment="1">
      <alignment horizontal="right"/>
    </xf>
    <xf numFmtId="0" fontId="5" fillId="0" borderId="1" xfId="16" applyFont="1" applyBorder="1" applyAlignment="1">
      <alignment horizontal="left"/>
    </xf>
    <xf numFmtId="0" fontId="5" fillId="0" borderId="1" xfId="17" applyBorder="1" applyAlignment="1">
      <alignment horizontal="left"/>
    </xf>
    <xf numFmtId="0" fontId="5" fillId="0" borderId="1" xfId="17" applyBorder="1" applyAlignment="1">
      <alignment horizontal="center"/>
    </xf>
    <xf numFmtId="183" fontId="5" fillId="0" borderId="1" xfId="14" applyNumberFormat="1" applyFont="1" applyFill="1" applyBorder="1" applyAlignment="1">
      <alignment horizontal="right"/>
    </xf>
    <xf numFmtId="49" fontId="5" fillId="0" borderId="54" xfId="13" applyNumberFormat="1" applyFont="1" applyBorder="1"/>
    <xf numFmtId="0" fontId="12" fillId="0" borderId="55" xfId="18" applyFont="1" applyBorder="1" applyAlignment="1">
      <alignment horizontal="center"/>
    </xf>
    <xf numFmtId="38" fontId="5" fillId="0" borderId="0" xfId="19" applyFont="1" applyFill="1" applyBorder="1" applyAlignment="1">
      <alignment horizontal="center" vertical="center"/>
    </xf>
    <xf numFmtId="49" fontId="5" fillId="0" borderId="9" xfId="18" applyNumberFormat="1" applyFont="1" applyBorder="1"/>
    <xf numFmtId="0" fontId="7" fillId="0" borderId="21" xfId="18" applyFont="1" applyBorder="1" applyAlignment="1">
      <alignment horizontal="left"/>
    </xf>
    <xf numFmtId="38" fontId="5" fillId="0" borderId="0" xfId="19" applyFont="1" applyFill="1" applyBorder="1"/>
    <xf numFmtId="38" fontId="5" fillId="0" borderId="0" xfId="19" applyFont="1" applyFill="1" applyBorder="1" applyAlignment="1">
      <alignment horizontal="right"/>
    </xf>
    <xf numFmtId="0" fontId="7" fillId="0" borderId="0" xfId="15" applyFont="1" applyAlignment="1">
      <alignment horizontal="center"/>
    </xf>
    <xf numFmtId="0" fontId="5" fillId="0" borderId="21" xfId="13" applyFont="1" applyBorder="1" applyAlignment="1">
      <alignment horizontal="left"/>
    </xf>
    <xf numFmtId="0" fontId="5" fillId="0" borderId="21" xfId="15" applyFont="1" applyBorder="1" applyAlignment="1">
      <alignment horizontal="left"/>
    </xf>
    <xf numFmtId="38" fontId="5" fillId="0" borderId="9" xfId="19" applyFont="1" applyFill="1" applyBorder="1"/>
    <xf numFmtId="184" fontId="5" fillId="0" borderId="0" xfId="20" applyNumberFormat="1" applyFont="1"/>
    <xf numFmtId="0" fontId="5" fillId="0" borderId="21" xfId="18" applyFont="1" applyBorder="1"/>
    <xf numFmtId="0" fontId="5" fillId="0" borderId="21" xfId="13" applyFont="1" applyBorder="1"/>
    <xf numFmtId="49" fontId="5" fillId="0" borderId="9" xfId="18" applyNumberFormat="1" applyFont="1" applyBorder="1" applyAlignment="1">
      <alignment horizontal="center"/>
    </xf>
    <xf numFmtId="49" fontId="5" fillId="0" borderId="54" xfId="13" applyNumberFormat="1" applyFont="1" applyBorder="1" applyAlignment="1">
      <alignment horizontal="center"/>
    </xf>
    <xf numFmtId="0" fontId="5" fillId="0" borderId="55" xfId="13" applyFont="1" applyBorder="1" applyAlignment="1">
      <alignment horizontal="left"/>
    </xf>
    <xf numFmtId="49" fontId="5" fillId="0" borderId="9" xfId="13" applyNumberFormat="1" applyFont="1" applyBorder="1" applyAlignment="1">
      <alignment horizontal="center"/>
    </xf>
    <xf numFmtId="49" fontId="5" fillId="0" borderId="0" xfId="13" applyNumberFormat="1" applyFont="1" applyAlignment="1">
      <alignment horizontal="center"/>
    </xf>
    <xf numFmtId="49" fontId="5" fillId="0" borderId="19" xfId="13" applyNumberFormat="1" applyFont="1" applyBorder="1" applyAlignment="1">
      <alignment horizontal="center"/>
    </xf>
    <xf numFmtId="0" fontId="5" fillId="0" borderId="20" xfId="13" applyFont="1" applyBorder="1" applyAlignment="1">
      <alignment horizontal="left"/>
    </xf>
    <xf numFmtId="0" fontId="5" fillId="0" borderId="54" xfId="4" applyFont="1" applyBorder="1" applyProtection="1">
      <protection locked="0"/>
    </xf>
    <xf numFmtId="0" fontId="5" fillId="0" borderId="56" xfId="4" applyFont="1" applyBorder="1" applyProtection="1">
      <protection locked="0"/>
    </xf>
    <xf numFmtId="0" fontId="5" fillId="0" borderId="0" xfId="4" applyFont="1" applyAlignment="1" applyProtection="1">
      <alignment vertical="center"/>
      <protection locked="0"/>
    </xf>
    <xf numFmtId="0" fontId="5" fillId="0" borderId="0" xfId="4" applyFont="1" applyAlignment="1" applyProtection="1">
      <alignment horizontal="center"/>
      <protection locked="0"/>
    </xf>
    <xf numFmtId="0" fontId="5" fillId="4" borderId="0" xfId="4" applyFont="1" applyFill="1" applyAlignment="1" applyProtection="1">
      <alignment vertical="center" wrapText="1"/>
      <protection locked="0"/>
    </xf>
    <xf numFmtId="0" fontId="5" fillId="0" borderId="0" xfId="4" applyFont="1" applyAlignment="1" applyProtection="1">
      <alignment vertical="center" shrinkToFit="1"/>
      <protection locked="0"/>
    </xf>
    <xf numFmtId="0" fontId="12" fillId="4" borderId="0" xfId="4" applyFont="1" applyFill="1" applyProtection="1">
      <protection locked="0"/>
    </xf>
    <xf numFmtId="0" fontId="7" fillId="0" borderId="17" xfId="4" applyFont="1" applyBorder="1" applyAlignment="1" applyProtection="1">
      <alignment horizontal="center" shrinkToFit="1"/>
      <protection locked="0"/>
    </xf>
    <xf numFmtId="0" fontId="7" fillId="0" borderId="11" xfId="4" applyFont="1" applyBorder="1" applyAlignment="1" applyProtection="1">
      <alignment horizontal="center" shrinkToFit="1"/>
      <protection locked="0"/>
    </xf>
    <xf numFmtId="0" fontId="7" fillId="0" borderId="12" xfId="4" applyFont="1" applyBorder="1" applyAlignment="1" applyProtection="1">
      <alignment horizontal="center" shrinkToFit="1"/>
      <protection locked="0"/>
    </xf>
    <xf numFmtId="0" fontId="7" fillId="0" borderId="16" xfId="4" applyFont="1" applyBorder="1" applyAlignment="1" applyProtection="1">
      <alignment horizontal="center" shrinkToFit="1"/>
      <protection locked="0"/>
    </xf>
    <xf numFmtId="0" fontId="7" fillId="0" borderId="15" xfId="4" applyFont="1" applyBorder="1" applyAlignment="1" applyProtection="1">
      <alignment horizontal="center" shrinkToFit="1"/>
      <protection locked="0"/>
    </xf>
    <xf numFmtId="0" fontId="7" fillId="0" borderId="3" xfId="4" applyFont="1" applyBorder="1" applyAlignment="1" applyProtection="1">
      <alignment horizontal="center" shrinkToFit="1"/>
      <protection locked="0"/>
    </xf>
    <xf numFmtId="0" fontId="5" fillId="0" borderId="10" xfId="4" applyFont="1" applyBorder="1" applyAlignment="1" applyProtection="1">
      <alignment horizontal="center" vertical="center"/>
      <protection locked="0"/>
    </xf>
    <xf numFmtId="0" fontId="5" fillId="0" borderId="11" xfId="4" applyFont="1" applyBorder="1" applyAlignment="1" applyProtection="1">
      <alignment horizontal="center" vertical="center"/>
      <protection locked="0"/>
    </xf>
    <xf numFmtId="0" fontId="5" fillId="0" borderId="12" xfId="4" applyFont="1" applyBorder="1" applyAlignment="1" applyProtection="1">
      <alignment horizontal="center" vertical="center"/>
      <protection locked="0"/>
    </xf>
    <xf numFmtId="0" fontId="5" fillId="0" borderId="14" xfId="4" applyFont="1" applyBorder="1" applyAlignment="1" applyProtection="1">
      <alignment horizontal="center"/>
      <protection locked="0"/>
    </xf>
    <xf numFmtId="0" fontId="5" fillId="0" borderId="15" xfId="4" applyFont="1" applyBorder="1" applyAlignment="1" applyProtection="1">
      <alignment horizontal="center"/>
      <protection locked="0"/>
    </xf>
    <xf numFmtId="0" fontId="5" fillId="0" borderId="3" xfId="4" applyFont="1" applyBorder="1" applyAlignment="1" applyProtection="1">
      <alignment horizontal="center"/>
      <protection locked="0"/>
    </xf>
    <xf numFmtId="0" fontId="5" fillId="0" borderId="17" xfId="4" applyFont="1" applyBorder="1" applyAlignment="1" applyProtection="1">
      <alignment horizontal="center" vertical="center"/>
      <protection locked="0"/>
    </xf>
    <xf numFmtId="0" fontId="5" fillId="0" borderId="17" xfId="4" applyFont="1" applyBorder="1" applyAlignment="1" applyProtection="1">
      <alignment horizontal="center" vertical="center" shrinkToFit="1"/>
      <protection locked="0"/>
    </xf>
    <xf numFmtId="0" fontId="5" fillId="0" borderId="11" xfId="4" applyFont="1" applyBorder="1" applyAlignment="1" applyProtection="1">
      <alignment horizontal="center" vertical="center" shrinkToFit="1"/>
      <protection locked="0"/>
    </xf>
    <xf numFmtId="0" fontId="5" fillId="0" borderId="12" xfId="4" applyFont="1" applyBorder="1" applyAlignment="1" applyProtection="1">
      <alignment horizontal="center" vertical="center" shrinkToFit="1"/>
      <protection locked="0"/>
    </xf>
    <xf numFmtId="0" fontId="5" fillId="0" borderId="13" xfId="4" applyFont="1" applyBorder="1" applyAlignment="1" applyProtection="1">
      <alignment horizontal="center" vertical="center"/>
      <protection locked="0"/>
    </xf>
    <xf numFmtId="0" fontId="5" fillId="0" borderId="0" xfId="4" applyFont="1" applyAlignment="1" applyProtection="1">
      <alignment horizontal="center" vertical="center"/>
      <protection locked="0"/>
    </xf>
    <xf numFmtId="0" fontId="5" fillId="0" borderId="28" xfId="4" applyFont="1" applyBorder="1" applyAlignment="1" applyProtection="1">
      <alignment horizontal="center" vertical="center"/>
      <protection locked="0"/>
    </xf>
    <xf numFmtId="0" fontId="7" fillId="0" borderId="10" xfId="4" applyFont="1" applyBorder="1" applyAlignment="1" applyProtection="1">
      <alignment horizontal="left" indent="1"/>
      <protection locked="0"/>
    </xf>
    <xf numFmtId="0" fontId="7" fillId="0" borderId="11" xfId="4" applyFont="1" applyBorder="1" applyAlignment="1" applyProtection="1">
      <alignment horizontal="left" indent="1"/>
      <protection locked="0"/>
    </xf>
    <xf numFmtId="0" fontId="7" fillId="0" borderId="12" xfId="4" applyFont="1" applyBorder="1" applyAlignment="1" applyProtection="1">
      <alignment horizontal="left" indent="1"/>
      <protection locked="0"/>
    </xf>
    <xf numFmtId="0" fontId="7" fillId="0" borderId="14" xfId="4" applyFont="1" applyBorder="1" applyAlignment="1" applyProtection="1">
      <alignment horizontal="left" indent="1"/>
      <protection locked="0"/>
    </xf>
    <xf numFmtId="0" fontId="7" fillId="0" borderId="15" xfId="4" applyFont="1" applyBorder="1" applyAlignment="1" applyProtection="1">
      <alignment horizontal="left" indent="1"/>
      <protection locked="0"/>
    </xf>
    <xf numFmtId="0" fontId="7" fillId="0" borderId="3" xfId="4" applyFont="1" applyBorder="1" applyAlignment="1" applyProtection="1">
      <alignment horizontal="left" indent="1"/>
      <protection locked="0"/>
    </xf>
    <xf numFmtId="0" fontId="7" fillId="0" borderId="17" xfId="4" applyFont="1" applyBorder="1" applyAlignment="1" applyProtection="1">
      <alignment horizontal="center"/>
      <protection locked="0"/>
    </xf>
    <xf numFmtId="0" fontId="7" fillId="0" borderId="11" xfId="4" applyFont="1" applyBorder="1" applyAlignment="1" applyProtection="1">
      <alignment horizontal="center"/>
      <protection locked="0"/>
    </xf>
    <xf numFmtId="0" fontId="7" fillId="0" borderId="12" xfId="4" applyFont="1" applyBorder="1" applyAlignment="1" applyProtection="1">
      <alignment horizontal="center"/>
      <protection locked="0"/>
    </xf>
    <xf numFmtId="0" fontId="7" fillId="0" borderId="16" xfId="4" applyFont="1" applyBorder="1" applyAlignment="1" applyProtection="1">
      <alignment horizontal="center"/>
      <protection locked="0"/>
    </xf>
    <xf numFmtId="0" fontId="7" fillId="0" borderId="15" xfId="4" applyFont="1" applyBorder="1" applyAlignment="1" applyProtection="1">
      <alignment horizontal="center"/>
      <protection locked="0"/>
    </xf>
    <xf numFmtId="0" fontId="7" fillId="0" borderId="3" xfId="4" applyFont="1" applyBorder="1" applyAlignment="1" applyProtection="1">
      <alignment horizontal="center"/>
      <protection locked="0"/>
    </xf>
    <xf numFmtId="181" fontId="7" fillId="0" borderId="17" xfId="4" applyNumberFormat="1" applyFont="1" applyBorder="1" applyAlignment="1" applyProtection="1">
      <alignment horizontal="right"/>
      <protection locked="0"/>
    </xf>
    <xf numFmtId="181" fontId="7" fillId="0" borderId="11" xfId="4" applyNumberFormat="1" applyFont="1" applyBorder="1" applyAlignment="1" applyProtection="1">
      <alignment horizontal="right"/>
      <protection locked="0"/>
    </xf>
    <xf numFmtId="181" fontId="7" fillId="0" borderId="12" xfId="4" applyNumberFormat="1" applyFont="1" applyBorder="1" applyAlignment="1" applyProtection="1">
      <alignment horizontal="right"/>
      <protection locked="0"/>
    </xf>
    <xf numFmtId="181" fontId="7" fillId="0" borderId="16" xfId="4" applyNumberFormat="1" applyFont="1" applyBorder="1" applyAlignment="1" applyProtection="1">
      <alignment horizontal="right"/>
      <protection locked="0"/>
    </xf>
    <xf numFmtId="181" fontId="7" fillId="0" borderId="15" xfId="4" applyNumberFormat="1" applyFont="1" applyBorder="1" applyAlignment="1" applyProtection="1">
      <alignment horizontal="right"/>
      <protection locked="0"/>
    </xf>
    <xf numFmtId="181" fontId="7" fillId="0" borderId="3" xfId="4" applyNumberFormat="1" applyFont="1" applyBorder="1" applyAlignment="1" applyProtection="1">
      <alignment horizontal="right"/>
      <protection locked="0"/>
    </xf>
    <xf numFmtId="0" fontId="10" fillId="0" borderId="0" xfId="4" applyFont="1" applyAlignment="1" applyProtection="1">
      <alignment horizontal="distributed" vertical="center"/>
      <protection locked="0"/>
    </xf>
    <xf numFmtId="0" fontId="10" fillId="0" borderId="8" xfId="4" applyFont="1" applyBorder="1" applyAlignment="1" applyProtection="1">
      <alignment horizontal="distributed" vertical="center"/>
      <protection locked="0"/>
    </xf>
    <xf numFmtId="0" fontId="5" fillId="0" borderId="0" xfId="4" applyFont="1" applyAlignment="1" applyProtection="1">
      <alignment horizontal="center" vertical="center" shrinkToFit="1"/>
      <protection locked="0"/>
    </xf>
    <xf numFmtId="0" fontId="5" fillId="0" borderId="17" xfId="4" applyFont="1" applyBorder="1" applyAlignment="1" applyProtection="1">
      <alignment vertical="center"/>
      <protection locked="0"/>
    </xf>
    <xf numFmtId="0" fontId="5" fillId="0" borderId="11" xfId="4" applyFont="1" applyBorder="1" applyAlignment="1" applyProtection="1">
      <alignment vertical="center"/>
      <protection locked="0"/>
    </xf>
    <xf numFmtId="31" fontId="5" fillId="4" borderId="0" xfId="4" applyNumberFormat="1" applyFont="1" applyFill="1" applyAlignment="1" applyProtection="1">
      <alignment horizontal="center"/>
      <protection locked="0"/>
    </xf>
    <xf numFmtId="31" fontId="5" fillId="4" borderId="28" xfId="4" applyNumberFormat="1" applyFont="1" applyFill="1" applyBorder="1" applyAlignment="1" applyProtection="1">
      <alignment horizontal="center"/>
      <protection locked="0"/>
    </xf>
    <xf numFmtId="0" fontId="6" fillId="0" borderId="56" xfId="4" applyFont="1" applyBorder="1" applyAlignment="1" applyProtection="1">
      <alignment horizontal="center" vertical="center"/>
      <protection locked="0"/>
    </xf>
    <xf numFmtId="0" fontId="6" fillId="0" borderId="0" xfId="4" applyFont="1" applyAlignment="1" applyProtection="1">
      <alignment horizontal="center" vertical="center"/>
      <protection locked="0"/>
    </xf>
    <xf numFmtId="5" fontId="8" fillId="4" borderId="13" xfId="4" applyNumberFormat="1" applyFont="1" applyFill="1" applyBorder="1" applyAlignment="1">
      <alignment horizontal="left" shrinkToFit="1"/>
    </xf>
    <xf numFmtId="5" fontId="8" fillId="4" borderId="0" xfId="4" applyNumberFormat="1" applyFont="1" applyFill="1" applyAlignment="1">
      <alignment horizontal="left" shrinkToFit="1"/>
    </xf>
    <xf numFmtId="5" fontId="8" fillId="4" borderId="28" xfId="4" applyNumberFormat="1" applyFont="1" applyFill="1" applyBorder="1" applyAlignment="1">
      <alignment horizontal="left" shrinkToFit="1"/>
    </xf>
    <xf numFmtId="5" fontId="8" fillId="4" borderId="16" xfId="4" applyNumberFormat="1" applyFont="1" applyFill="1" applyBorder="1" applyAlignment="1">
      <alignment horizontal="left" shrinkToFit="1"/>
    </xf>
    <xf numFmtId="5" fontId="8" fillId="4" borderId="15" xfId="4" applyNumberFormat="1" applyFont="1" applyFill="1" applyBorder="1" applyAlignment="1">
      <alignment horizontal="left" shrinkToFit="1"/>
    </xf>
    <xf numFmtId="5" fontId="8" fillId="4" borderId="3" xfId="4" applyNumberFormat="1" applyFont="1" applyFill="1" applyBorder="1" applyAlignment="1">
      <alignment horizontal="left" shrinkToFit="1"/>
    </xf>
    <xf numFmtId="0" fontId="7" fillId="0" borderId="56" xfId="4" applyFont="1" applyBorder="1" applyAlignment="1" applyProtection="1">
      <alignment horizontal="center" vertical="center"/>
      <protection locked="0"/>
    </xf>
    <xf numFmtId="0" fontId="7" fillId="0" borderId="0" xfId="4" applyFont="1" applyAlignment="1" applyProtection="1">
      <alignment horizontal="center" vertical="center"/>
      <protection locked="0"/>
    </xf>
    <xf numFmtId="0" fontId="5" fillId="0" borderId="56" xfId="4" applyFont="1" applyBorder="1" applyAlignment="1" applyProtection="1">
      <alignment horizontal="left" vertical="center"/>
      <protection locked="0"/>
    </xf>
    <xf numFmtId="0" fontId="5" fillId="0" borderId="0" xfId="4" applyFont="1" applyAlignment="1" applyProtection="1">
      <alignment horizontal="left" vertical="center"/>
      <protection locked="0"/>
    </xf>
    <xf numFmtId="0" fontId="5" fillId="0" borderId="10" xfId="4" applyFont="1" applyBorder="1" applyAlignment="1" applyProtection="1">
      <alignment horizontal="center" vertical="center" shrinkToFit="1"/>
      <protection locked="0"/>
    </xf>
    <xf numFmtId="0" fontId="5" fillId="0" borderId="9" xfId="4" applyFont="1" applyBorder="1" applyAlignment="1" applyProtection="1">
      <alignment horizontal="center" vertical="center" shrinkToFit="1"/>
      <protection locked="0"/>
    </xf>
    <xf numFmtId="0" fontId="5" fillId="0" borderId="28" xfId="4" applyFont="1" applyBorder="1" applyAlignment="1" applyProtection="1">
      <alignment horizontal="center" vertical="center" shrinkToFit="1"/>
      <protection locked="0"/>
    </xf>
    <xf numFmtId="0" fontId="5" fillId="0" borderId="14" xfId="4" applyFont="1" applyBorder="1" applyAlignment="1" applyProtection="1">
      <alignment horizontal="center" vertical="center" shrinkToFit="1"/>
      <protection locked="0"/>
    </xf>
    <xf numFmtId="0" fontId="5" fillId="0" borderId="15" xfId="4" applyFont="1" applyBorder="1" applyAlignment="1" applyProtection="1">
      <alignment horizontal="center" vertical="center" shrinkToFit="1"/>
      <protection locked="0"/>
    </xf>
    <xf numFmtId="0" fontId="5" fillId="0" borderId="3" xfId="4" applyFont="1" applyBorder="1" applyAlignment="1" applyProtection="1">
      <alignment horizontal="center" vertical="center" shrinkToFit="1"/>
      <protection locked="0"/>
    </xf>
    <xf numFmtId="31" fontId="5" fillId="4" borderId="0" xfId="4" applyNumberFormat="1" applyFont="1" applyFill="1" applyAlignment="1" applyProtection="1">
      <alignment horizontal="center" shrinkToFit="1"/>
      <protection locked="0"/>
    </xf>
    <xf numFmtId="57" fontId="5" fillId="0" borderId="0" xfId="4" applyNumberFormat="1" applyFont="1" applyAlignment="1" applyProtection="1">
      <alignment horizontal="center"/>
      <protection locked="0"/>
    </xf>
    <xf numFmtId="0" fontId="5" fillId="4" borderId="17" xfId="4" applyFont="1" applyFill="1" applyBorder="1" applyAlignment="1" applyProtection="1">
      <alignment horizontal="center" vertical="center" shrinkToFit="1"/>
      <protection locked="0"/>
    </xf>
    <xf numFmtId="0" fontId="5" fillId="4" borderId="11" xfId="4" applyFont="1" applyFill="1" applyBorder="1" applyAlignment="1" applyProtection="1">
      <alignment horizontal="center" vertical="center" shrinkToFit="1"/>
      <protection locked="0"/>
    </xf>
    <xf numFmtId="0" fontId="5" fillId="4" borderId="12" xfId="4" applyFont="1" applyFill="1" applyBorder="1" applyAlignment="1" applyProtection="1">
      <alignment horizontal="center" vertical="center" shrinkToFit="1"/>
      <protection locked="0"/>
    </xf>
    <xf numFmtId="0" fontId="5" fillId="4" borderId="13" xfId="4" applyFont="1" applyFill="1" applyBorder="1" applyAlignment="1" applyProtection="1">
      <alignment horizontal="center" vertical="center" shrinkToFit="1"/>
      <protection locked="0"/>
    </xf>
    <xf numFmtId="0" fontId="5" fillId="4" borderId="0" xfId="4" applyFont="1" applyFill="1" applyAlignment="1" applyProtection="1">
      <alignment horizontal="center" vertical="center" shrinkToFit="1"/>
      <protection locked="0"/>
    </xf>
    <xf numFmtId="0" fontId="5" fillId="4" borderId="28" xfId="4" applyFont="1" applyFill="1" applyBorder="1" applyAlignment="1" applyProtection="1">
      <alignment horizontal="center" vertical="center" shrinkToFit="1"/>
      <protection locked="0"/>
    </xf>
    <xf numFmtId="0" fontId="5" fillId="4" borderId="16" xfId="4" applyFont="1" applyFill="1" applyBorder="1" applyAlignment="1" applyProtection="1">
      <alignment horizontal="center" vertical="center" shrinkToFit="1"/>
      <protection locked="0"/>
    </xf>
    <xf numFmtId="0" fontId="5" fillId="4" borderId="15" xfId="4" applyFont="1" applyFill="1" applyBorder="1" applyAlignment="1" applyProtection="1">
      <alignment horizontal="center" vertical="center" shrinkToFit="1"/>
      <protection locked="0"/>
    </xf>
    <xf numFmtId="0" fontId="5" fillId="4" borderId="3" xfId="4" applyFont="1" applyFill="1" applyBorder="1" applyAlignment="1" applyProtection="1">
      <alignment horizontal="center" vertical="center" shrinkToFit="1"/>
      <protection locked="0"/>
    </xf>
    <xf numFmtId="0" fontId="5" fillId="0" borderId="13" xfId="4" applyFont="1" applyBorder="1" applyAlignment="1" applyProtection="1">
      <alignment horizontal="center"/>
      <protection locked="0"/>
    </xf>
    <xf numFmtId="0" fontId="5" fillId="0" borderId="0" xfId="4" applyFont="1" applyAlignment="1" applyProtection="1">
      <alignment horizontal="center"/>
      <protection locked="0"/>
    </xf>
    <xf numFmtId="0" fontId="5" fillId="0" borderId="9" xfId="4" applyFont="1" applyBorder="1" applyAlignment="1" applyProtection="1">
      <alignment horizontal="center" vertical="center"/>
      <protection locked="0"/>
    </xf>
    <xf numFmtId="0" fontId="5" fillId="0" borderId="14" xfId="4" applyFont="1" applyBorder="1" applyAlignment="1" applyProtection="1">
      <alignment horizontal="center" vertical="center"/>
      <protection locked="0"/>
    </xf>
    <xf numFmtId="0" fontId="5" fillId="0" borderId="15" xfId="4" applyFont="1" applyBorder="1" applyAlignment="1" applyProtection="1">
      <alignment horizontal="center" vertical="center"/>
      <protection locked="0"/>
    </xf>
    <xf numFmtId="0" fontId="5" fillId="0" borderId="3" xfId="4" applyFont="1" applyBorder="1" applyAlignment="1" applyProtection="1">
      <alignment horizontal="center" vertical="center"/>
      <protection locked="0"/>
    </xf>
    <xf numFmtId="0" fontId="5" fillId="0" borderId="13" xfId="4" applyFont="1" applyBorder="1" applyAlignment="1" applyProtection="1">
      <alignment horizontal="center" vertical="center" shrinkToFit="1"/>
      <protection locked="0"/>
    </xf>
    <xf numFmtId="0" fontId="5" fillId="0" borderId="16" xfId="4" applyFont="1" applyBorder="1" applyAlignment="1" applyProtection="1">
      <alignment horizontal="center" vertical="center" shrinkToFit="1"/>
      <protection locked="0"/>
    </xf>
    <xf numFmtId="0" fontId="5" fillId="4" borderId="1" xfId="4" applyFont="1" applyFill="1" applyBorder="1" applyAlignment="1" applyProtection="1">
      <alignment vertical="center" shrinkToFit="1"/>
      <protection locked="0"/>
    </xf>
    <xf numFmtId="0" fontId="5" fillId="0" borderId="10" xfId="4" applyFont="1" applyBorder="1" applyAlignment="1" applyProtection="1">
      <alignment horizontal="center" vertical="center" wrapText="1"/>
      <protection locked="0"/>
    </xf>
    <xf numFmtId="5" fontId="8" fillId="0" borderId="17" xfId="4" applyNumberFormat="1" applyFont="1" applyBorder="1" applyAlignment="1">
      <alignment horizontal="left" shrinkToFit="1"/>
    </xf>
    <xf numFmtId="5" fontId="8" fillId="0" borderId="11" xfId="4" applyNumberFormat="1" applyFont="1" applyBorder="1" applyAlignment="1">
      <alignment horizontal="left" shrinkToFit="1"/>
    </xf>
    <xf numFmtId="5" fontId="8" fillId="0" borderId="12" xfId="4" applyNumberFormat="1" applyFont="1" applyBorder="1" applyAlignment="1">
      <alignment horizontal="left" shrinkToFit="1"/>
    </xf>
    <xf numFmtId="5" fontId="8" fillId="0" borderId="16" xfId="4" applyNumberFormat="1" applyFont="1" applyBorder="1" applyAlignment="1">
      <alignment horizontal="left" shrinkToFit="1"/>
    </xf>
    <xf numFmtId="5" fontId="8" fillId="0" borderId="15" xfId="4" applyNumberFormat="1" applyFont="1" applyBorder="1" applyAlignment="1">
      <alignment horizontal="left" shrinkToFit="1"/>
    </xf>
    <xf numFmtId="5" fontId="8" fillId="0" borderId="3" xfId="4" applyNumberFormat="1" applyFont="1" applyBorder="1" applyAlignment="1">
      <alignment horizontal="left" shrinkToFit="1"/>
    </xf>
    <xf numFmtId="0" fontId="5" fillId="4" borderId="17" xfId="4" applyFont="1" applyFill="1" applyBorder="1" applyAlignment="1" applyProtection="1">
      <alignment horizontal="center" vertical="center"/>
      <protection locked="0"/>
    </xf>
    <xf numFmtId="0" fontId="5" fillId="4" borderId="11" xfId="4" applyFont="1" applyFill="1" applyBorder="1" applyAlignment="1" applyProtection="1">
      <alignment horizontal="center" vertical="center"/>
      <protection locked="0"/>
    </xf>
    <xf numFmtId="0" fontId="5" fillId="0" borderId="28" xfId="4" applyFont="1" applyBorder="1" applyAlignment="1" applyProtection="1">
      <alignment horizontal="center"/>
      <protection locked="0"/>
    </xf>
    <xf numFmtId="0" fontId="7" fillId="3" borderId="1" xfId="4" applyFont="1" applyFill="1" applyBorder="1" applyAlignment="1" applyProtection="1">
      <alignment horizontal="center" shrinkToFit="1"/>
      <protection locked="0"/>
    </xf>
    <xf numFmtId="0" fontId="7" fillId="3" borderId="31" xfId="4" applyFont="1" applyFill="1" applyBorder="1" applyAlignment="1" applyProtection="1">
      <alignment horizontal="center" shrinkToFit="1"/>
      <protection locked="0"/>
    </xf>
    <xf numFmtId="0" fontId="13" fillId="0" borderId="1" xfId="4" applyFont="1" applyBorder="1" applyAlignment="1" applyProtection="1">
      <alignment horizontal="center" shrinkToFit="1"/>
      <protection locked="0"/>
    </xf>
    <xf numFmtId="0" fontId="7" fillId="0" borderId="10" xfId="4" applyFont="1" applyBorder="1" applyAlignment="1" applyProtection="1">
      <alignment horizontal="right" shrinkToFit="1"/>
      <protection locked="0"/>
    </xf>
    <xf numFmtId="0" fontId="7" fillId="0" borderId="11" xfId="4" applyFont="1" applyBorder="1" applyAlignment="1" applyProtection="1">
      <alignment horizontal="right" shrinkToFit="1"/>
      <protection locked="0"/>
    </xf>
    <xf numFmtId="0" fontId="7" fillId="0" borderId="12" xfId="4" applyFont="1" applyBorder="1" applyAlignment="1" applyProtection="1">
      <alignment horizontal="right" shrinkToFit="1"/>
      <protection locked="0"/>
    </xf>
    <xf numFmtId="0" fontId="7" fillId="0" borderId="14" xfId="4" applyFont="1" applyBorder="1" applyAlignment="1" applyProtection="1">
      <alignment horizontal="right" shrinkToFit="1"/>
      <protection locked="0"/>
    </xf>
    <xf numFmtId="0" fontId="7" fillId="0" borderId="15" xfId="4" applyFont="1" applyBorder="1" applyAlignment="1" applyProtection="1">
      <alignment horizontal="right" shrinkToFit="1"/>
      <protection locked="0"/>
    </xf>
    <xf numFmtId="0" fontId="7" fillId="0" borderId="3" xfId="4" applyFont="1" applyBorder="1" applyAlignment="1" applyProtection="1">
      <alignment horizontal="right" shrinkToFit="1"/>
      <protection locked="0"/>
    </xf>
    <xf numFmtId="0" fontId="7" fillId="0" borderId="10" xfId="4" applyFont="1" applyBorder="1" applyAlignment="1" applyProtection="1">
      <alignment horizontal="left" indent="1" shrinkToFit="1"/>
      <protection locked="0"/>
    </xf>
    <xf numFmtId="0" fontId="7" fillId="0" borderId="11" xfId="4" applyFont="1" applyBorder="1" applyAlignment="1" applyProtection="1">
      <alignment horizontal="left" indent="1" shrinkToFit="1"/>
      <protection locked="0"/>
    </xf>
    <xf numFmtId="0" fontId="7" fillId="0" borderId="12" xfId="4" applyFont="1" applyBorder="1" applyAlignment="1" applyProtection="1">
      <alignment horizontal="left" indent="1" shrinkToFit="1"/>
      <protection locked="0"/>
    </xf>
    <xf numFmtId="0" fontId="7" fillId="0" borderId="14" xfId="4" applyFont="1" applyBorder="1" applyAlignment="1" applyProtection="1">
      <alignment horizontal="left" indent="1" shrinkToFit="1"/>
      <protection locked="0"/>
    </xf>
    <xf numFmtId="0" fontId="7" fillId="0" borderId="15" xfId="4" applyFont="1" applyBorder="1" applyAlignment="1" applyProtection="1">
      <alignment horizontal="left" indent="1" shrinkToFit="1"/>
      <protection locked="0"/>
    </xf>
    <xf numFmtId="0" fontId="7" fillId="0" borderId="3" xfId="4" applyFont="1" applyBorder="1" applyAlignment="1" applyProtection="1">
      <alignment horizontal="left" indent="1" shrinkToFit="1"/>
      <protection locked="0"/>
    </xf>
    <xf numFmtId="0" fontId="7" fillId="3" borderId="10" xfId="4" applyFont="1" applyFill="1" applyBorder="1" applyAlignment="1" applyProtection="1">
      <alignment horizontal="left" indent="1" shrinkToFit="1"/>
      <protection locked="0"/>
    </xf>
    <xf numFmtId="0" fontId="7" fillId="3" borderId="11" xfId="4" applyFont="1" applyFill="1" applyBorder="1" applyAlignment="1" applyProtection="1">
      <alignment horizontal="left" indent="1" shrinkToFit="1"/>
      <protection locked="0"/>
    </xf>
    <xf numFmtId="0" fontId="7" fillId="3" borderId="12" xfId="4" applyFont="1" applyFill="1" applyBorder="1" applyAlignment="1" applyProtection="1">
      <alignment horizontal="left" indent="1" shrinkToFit="1"/>
      <protection locked="0"/>
    </xf>
    <xf numFmtId="0" fontId="7" fillId="3" borderId="14" xfId="4" applyFont="1" applyFill="1" applyBorder="1" applyAlignment="1" applyProtection="1">
      <alignment horizontal="left" indent="1" shrinkToFit="1"/>
      <protection locked="0"/>
    </xf>
    <xf numFmtId="0" fontId="7" fillId="3" borderId="15" xfId="4" applyFont="1" applyFill="1" applyBorder="1" applyAlignment="1" applyProtection="1">
      <alignment horizontal="left" indent="1" shrinkToFit="1"/>
      <protection locked="0"/>
    </xf>
    <xf numFmtId="0" fontId="7" fillId="3" borderId="3" xfId="4" applyFont="1" applyFill="1" applyBorder="1" applyAlignment="1" applyProtection="1">
      <alignment horizontal="left" indent="1" shrinkToFit="1"/>
      <protection locked="0"/>
    </xf>
    <xf numFmtId="0" fontId="13" fillId="0" borderId="10" xfId="4" applyFont="1" applyBorder="1" applyAlignment="1" applyProtection="1">
      <alignment horizontal="left" indent="1" shrinkToFit="1"/>
      <protection locked="0"/>
    </xf>
    <xf numFmtId="0" fontId="13" fillId="0" borderId="11" xfId="4" applyFont="1" applyBorder="1" applyAlignment="1" applyProtection="1">
      <alignment horizontal="left" indent="1" shrinkToFit="1"/>
      <protection locked="0"/>
    </xf>
    <xf numFmtId="0" fontId="13" fillId="0" borderId="12" xfId="4" applyFont="1" applyBorder="1" applyAlignment="1" applyProtection="1">
      <alignment horizontal="left" indent="1" shrinkToFit="1"/>
      <protection locked="0"/>
    </xf>
    <xf numFmtId="0" fontId="13" fillId="0" borderId="14" xfId="4" applyFont="1" applyBorder="1" applyAlignment="1" applyProtection="1">
      <alignment horizontal="left" indent="1" shrinkToFit="1"/>
      <protection locked="0"/>
    </xf>
    <xf numFmtId="0" fontId="13" fillId="0" borderId="15" xfId="4" applyFont="1" applyBorder="1" applyAlignment="1" applyProtection="1">
      <alignment horizontal="left" indent="1" shrinkToFit="1"/>
      <protection locked="0"/>
    </xf>
    <xf numFmtId="0" fontId="13" fillId="0" borderId="3" xfId="4" applyFont="1" applyBorder="1" applyAlignment="1" applyProtection="1">
      <alignment horizontal="left" indent="1" shrinkToFit="1"/>
      <protection locked="0"/>
    </xf>
    <xf numFmtId="0" fontId="7" fillId="3" borderId="19" xfId="4" applyFont="1" applyFill="1" applyBorder="1" applyAlignment="1" applyProtection="1">
      <alignment horizontal="left" indent="1" shrinkToFit="1"/>
      <protection locked="0"/>
    </xf>
    <xf numFmtId="0" fontId="7" fillId="3" borderId="8" xfId="4" applyFont="1" applyFill="1" applyBorder="1" applyAlignment="1" applyProtection="1">
      <alignment horizontal="left" indent="1" shrinkToFit="1"/>
      <protection locked="0"/>
    </xf>
    <xf numFmtId="0" fontId="7" fillId="3" borderId="32" xfId="4" applyFont="1" applyFill="1" applyBorder="1" applyAlignment="1" applyProtection="1">
      <alignment horizontal="left" indent="1" shrinkToFit="1"/>
      <protection locked="0"/>
    </xf>
    <xf numFmtId="0" fontId="7" fillId="3" borderId="4" xfId="4" applyFont="1" applyFill="1" applyBorder="1" applyAlignment="1" applyProtection="1">
      <alignment horizontal="center" shrinkToFit="1"/>
      <protection locked="0"/>
    </xf>
    <xf numFmtId="0" fontId="7" fillId="0" borderId="10" xfId="4" applyFont="1" applyBorder="1" applyAlignment="1" applyProtection="1">
      <alignment horizontal="left" indent="8" shrinkToFit="1"/>
      <protection locked="0"/>
    </xf>
    <xf numFmtId="0" fontId="7" fillId="0" borderId="11" xfId="4" applyFont="1" applyBorder="1" applyAlignment="1" applyProtection="1">
      <alignment horizontal="left" indent="8" shrinkToFit="1"/>
      <protection locked="0"/>
    </xf>
    <xf numFmtId="0" fontId="7" fillId="0" borderId="12" xfId="4" applyFont="1" applyBorder="1" applyAlignment="1" applyProtection="1">
      <alignment horizontal="left" indent="8" shrinkToFit="1"/>
      <protection locked="0"/>
    </xf>
    <xf numFmtId="0" fontId="7" fillId="0" borderId="14" xfId="4" applyFont="1" applyBorder="1" applyAlignment="1" applyProtection="1">
      <alignment horizontal="left" indent="8" shrinkToFit="1"/>
      <protection locked="0"/>
    </xf>
    <xf numFmtId="0" fontId="7" fillId="0" borderId="15" xfId="4" applyFont="1" applyBorder="1" applyAlignment="1" applyProtection="1">
      <alignment horizontal="left" indent="8" shrinkToFit="1"/>
      <protection locked="0"/>
    </xf>
    <xf numFmtId="0" fontId="7" fillId="0" borderId="3" xfId="4" applyFont="1" applyBorder="1" applyAlignment="1" applyProtection="1">
      <alignment horizontal="left" indent="8" shrinkToFit="1"/>
      <protection locked="0"/>
    </xf>
    <xf numFmtId="0" fontId="7" fillId="0" borderId="1" xfId="4" applyFont="1" applyBorder="1" applyAlignment="1" applyProtection="1">
      <alignment horizontal="center" shrinkToFit="1"/>
      <protection locked="0"/>
    </xf>
    <xf numFmtId="0" fontId="7" fillId="0" borderId="30" xfId="4" applyFont="1" applyBorder="1" applyAlignment="1" applyProtection="1">
      <alignment horizontal="center" shrinkToFit="1"/>
      <protection locked="0"/>
    </xf>
    <xf numFmtId="181" fontId="7" fillId="0" borderId="17" xfId="4" applyNumberFormat="1" applyFont="1" applyBorder="1" applyAlignment="1" applyProtection="1">
      <alignment horizontal="right" shrinkToFit="1"/>
      <protection locked="0"/>
    </xf>
    <xf numFmtId="181" fontId="7" fillId="0" borderId="11" xfId="4" applyNumberFormat="1" applyFont="1" applyBorder="1" applyAlignment="1" applyProtection="1">
      <alignment horizontal="right" shrinkToFit="1"/>
      <protection locked="0"/>
    </xf>
    <xf numFmtId="181" fontId="7" fillId="0" borderId="12" xfId="4" applyNumberFormat="1" applyFont="1" applyBorder="1" applyAlignment="1" applyProtection="1">
      <alignment horizontal="right" shrinkToFit="1"/>
      <protection locked="0"/>
    </xf>
    <xf numFmtId="181" fontId="7" fillId="0" borderId="16" xfId="4" applyNumberFormat="1" applyFont="1" applyBorder="1" applyAlignment="1" applyProtection="1">
      <alignment horizontal="right" shrinkToFit="1"/>
      <protection locked="0"/>
    </xf>
    <xf numFmtId="181" fontId="7" fillId="0" borderId="15" xfId="4" applyNumberFormat="1" applyFont="1" applyBorder="1" applyAlignment="1" applyProtection="1">
      <alignment horizontal="right" shrinkToFit="1"/>
      <protection locked="0"/>
    </xf>
    <xf numFmtId="181" fontId="7" fillId="0" borderId="3" xfId="4" applyNumberFormat="1" applyFont="1" applyBorder="1" applyAlignment="1" applyProtection="1">
      <alignment horizontal="right" shrinkToFit="1"/>
      <protection locked="0"/>
    </xf>
    <xf numFmtId="3" fontId="7" fillId="0" borderId="17" xfId="4" applyNumberFormat="1" applyFont="1" applyBorder="1" applyAlignment="1" applyProtection="1">
      <alignment horizontal="right" shrinkToFit="1"/>
      <protection locked="0"/>
    </xf>
    <xf numFmtId="0" fontId="7" fillId="0" borderId="16" xfId="4" applyFont="1" applyBorder="1" applyAlignment="1" applyProtection="1">
      <alignment horizontal="right" shrinkToFit="1"/>
      <protection locked="0"/>
    </xf>
    <xf numFmtId="179" fontId="7" fillId="0" borderId="17" xfId="4" quotePrefix="1" applyNumberFormat="1" applyFont="1" applyBorder="1" applyAlignment="1" applyProtection="1">
      <alignment horizontal="right" shrinkToFit="1"/>
      <protection locked="0"/>
    </xf>
    <xf numFmtId="179" fontId="7" fillId="0" borderId="11" xfId="4" applyNumberFormat="1" applyFont="1" applyBorder="1" applyAlignment="1" applyProtection="1">
      <alignment horizontal="right" shrinkToFit="1"/>
      <protection locked="0"/>
    </xf>
    <xf numFmtId="179" fontId="7" fillId="0" borderId="12" xfId="4" applyNumberFormat="1" applyFont="1" applyBorder="1" applyAlignment="1" applyProtection="1">
      <alignment horizontal="right" shrinkToFit="1"/>
      <protection locked="0"/>
    </xf>
    <xf numFmtId="179" fontId="7" fillId="0" borderId="16" xfId="4" applyNumberFormat="1" applyFont="1" applyBorder="1" applyAlignment="1" applyProtection="1">
      <alignment horizontal="right" shrinkToFit="1"/>
      <protection locked="0"/>
    </xf>
    <xf numFmtId="179" fontId="7" fillId="0" borderId="15" xfId="4" applyNumberFormat="1" applyFont="1" applyBorder="1" applyAlignment="1" applyProtection="1">
      <alignment horizontal="right" shrinkToFit="1"/>
      <protection locked="0"/>
    </xf>
    <xf numFmtId="179" fontId="7" fillId="0" borderId="3" xfId="4" applyNumberFormat="1" applyFont="1" applyBorder="1" applyAlignment="1" applyProtection="1">
      <alignment horizontal="right" shrinkToFit="1"/>
      <protection locked="0"/>
    </xf>
    <xf numFmtId="38" fontId="7" fillId="0" borderId="17" xfId="4" applyNumberFormat="1" applyFont="1" applyBorder="1" applyAlignment="1" applyProtection="1">
      <alignment horizontal="right" shrinkToFit="1"/>
      <protection locked="0"/>
    </xf>
    <xf numFmtId="178" fontId="5" fillId="0" borderId="17" xfId="1" applyNumberFormat="1" applyFont="1" applyFill="1" applyBorder="1" applyAlignment="1" applyProtection="1">
      <alignment horizontal="center" shrinkToFit="1"/>
      <protection locked="0"/>
    </xf>
    <xf numFmtId="178" fontId="5" fillId="0" borderId="11" xfId="1" applyNumberFormat="1" applyFont="1" applyFill="1" applyBorder="1" applyAlignment="1" applyProtection="1">
      <alignment horizontal="center" shrinkToFit="1"/>
      <protection locked="0"/>
    </xf>
    <xf numFmtId="178" fontId="5" fillId="0" borderId="24" xfId="1" applyNumberFormat="1" applyFont="1" applyFill="1" applyBorder="1" applyAlignment="1" applyProtection="1">
      <alignment horizontal="center" shrinkToFit="1"/>
      <protection locked="0"/>
    </xf>
    <xf numFmtId="178" fontId="5" fillId="0" borderId="16" xfId="1" applyNumberFormat="1" applyFont="1" applyFill="1" applyBorder="1" applyAlignment="1" applyProtection="1">
      <alignment horizontal="center" shrinkToFit="1"/>
      <protection locked="0"/>
    </xf>
    <xf numFmtId="178" fontId="5" fillId="0" borderId="15" xfId="1" applyNumberFormat="1" applyFont="1" applyFill="1" applyBorder="1" applyAlignment="1" applyProtection="1">
      <alignment horizontal="center" shrinkToFit="1"/>
      <protection locked="0"/>
    </xf>
    <xf numFmtId="178" fontId="5" fillId="0" borderId="25" xfId="1" applyNumberFormat="1" applyFont="1" applyFill="1" applyBorder="1" applyAlignment="1" applyProtection="1">
      <alignment horizontal="center" shrinkToFit="1"/>
      <protection locked="0"/>
    </xf>
    <xf numFmtId="0" fontId="5" fillId="0" borderId="11" xfId="4" applyFont="1" applyBorder="1" applyAlignment="1" applyProtection="1">
      <alignment horizontal="left" shrinkToFit="1"/>
      <protection locked="0"/>
    </xf>
    <xf numFmtId="0" fontId="5" fillId="0" borderId="15" xfId="4" applyFont="1" applyBorder="1" applyAlignment="1" applyProtection="1">
      <alignment horizontal="left" shrinkToFit="1"/>
      <protection locked="0"/>
    </xf>
    <xf numFmtId="0" fontId="5" fillId="0" borderId="11" xfId="4" applyFont="1" applyBorder="1" applyAlignment="1" applyProtection="1">
      <alignment horizontal="center" shrinkToFit="1"/>
      <protection locked="0"/>
    </xf>
    <xf numFmtId="0" fontId="5" fillId="0" borderId="24" xfId="4" applyFont="1" applyBorder="1" applyAlignment="1" applyProtection="1">
      <alignment horizontal="center" shrinkToFit="1"/>
      <protection locked="0"/>
    </xf>
    <xf numFmtId="0" fontId="5" fillId="0" borderId="15" xfId="4" applyFont="1" applyBorder="1" applyAlignment="1" applyProtection="1">
      <alignment horizontal="center" shrinkToFit="1"/>
      <protection locked="0"/>
    </xf>
    <xf numFmtId="0" fontId="5" fillId="0" borderId="25" xfId="4" applyFont="1" applyBorder="1" applyAlignment="1" applyProtection="1">
      <alignment horizontal="center" shrinkToFit="1"/>
      <protection locked="0"/>
    </xf>
    <xf numFmtId="176" fontId="7" fillId="0" borderId="17" xfId="4" applyNumberFormat="1" applyFont="1" applyBorder="1" applyAlignment="1" applyProtection="1">
      <alignment horizontal="right" shrinkToFit="1"/>
      <protection locked="0"/>
    </xf>
    <xf numFmtId="176" fontId="7" fillId="0" borderId="11" xfId="4" applyNumberFormat="1" applyFont="1" applyBorder="1" applyAlignment="1" applyProtection="1">
      <alignment horizontal="right" shrinkToFit="1"/>
      <protection locked="0"/>
    </xf>
    <xf numFmtId="176" fontId="7" fillId="0" borderId="12" xfId="4" applyNumberFormat="1" applyFont="1" applyBorder="1" applyAlignment="1" applyProtection="1">
      <alignment horizontal="right" shrinkToFit="1"/>
      <protection locked="0"/>
    </xf>
    <xf numFmtId="176" fontId="7" fillId="0" borderId="16" xfId="4" applyNumberFormat="1" applyFont="1" applyBorder="1" applyAlignment="1" applyProtection="1">
      <alignment horizontal="right" shrinkToFit="1"/>
      <protection locked="0"/>
    </xf>
    <xf numFmtId="176" fontId="7" fillId="0" borderId="15" xfId="4" applyNumberFormat="1" applyFont="1" applyBorder="1" applyAlignment="1" applyProtection="1">
      <alignment horizontal="right" shrinkToFit="1"/>
      <protection locked="0"/>
    </xf>
    <xf numFmtId="176" fontId="7" fillId="0" borderId="3" xfId="4" applyNumberFormat="1" applyFont="1" applyBorder="1" applyAlignment="1" applyProtection="1">
      <alignment horizontal="right" shrinkToFit="1"/>
      <protection locked="0"/>
    </xf>
    <xf numFmtId="38" fontId="7" fillId="0" borderId="17" xfId="4" quotePrefix="1" applyNumberFormat="1" applyFont="1" applyBorder="1" applyAlignment="1" applyProtection="1">
      <alignment horizontal="right" shrinkToFit="1"/>
      <protection locked="0"/>
    </xf>
    <xf numFmtId="180" fontId="7" fillId="0" borderId="11" xfId="4" quotePrefix="1" applyNumberFormat="1" applyFont="1" applyBorder="1" applyAlignment="1" applyProtection="1">
      <alignment horizontal="right" shrinkToFit="1"/>
      <protection locked="0"/>
    </xf>
    <xf numFmtId="180" fontId="7" fillId="0" borderId="12" xfId="4" quotePrefix="1" applyNumberFormat="1" applyFont="1" applyBorder="1" applyAlignment="1" applyProtection="1">
      <alignment horizontal="right" shrinkToFit="1"/>
      <protection locked="0"/>
    </xf>
    <xf numFmtId="180" fontId="7" fillId="0" borderId="16" xfId="4" quotePrefix="1" applyNumberFormat="1" applyFont="1" applyBorder="1" applyAlignment="1" applyProtection="1">
      <alignment horizontal="right" shrinkToFit="1"/>
      <protection locked="0"/>
    </xf>
    <xf numFmtId="180" fontId="7" fillId="0" borderId="15" xfId="4" quotePrefix="1" applyNumberFormat="1" applyFont="1" applyBorder="1" applyAlignment="1" applyProtection="1">
      <alignment horizontal="right" shrinkToFit="1"/>
      <protection locked="0"/>
    </xf>
    <xf numFmtId="180" fontId="7" fillId="0" borderId="3" xfId="4" quotePrefix="1" applyNumberFormat="1" applyFont="1" applyBorder="1" applyAlignment="1" applyProtection="1">
      <alignment horizontal="right" shrinkToFit="1"/>
      <protection locked="0"/>
    </xf>
    <xf numFmtId="0" fontId="7" fillId="0" borderId="17" xfId="4" applyFont="1" applyBorder="1" applyAlignment="1" applyProtection="1">
      <alignment horizontal="right" shrinkToFit="1"/>
      <protection locked="0"/>
    </xf>
    <xf numFmtId="185" fontId="7" fillId="0" borderId="17" xfId="4" applyNumberFormat="1" applyFont="1" applyBorder="1" applyAlignment="1" applyProtection="1">
      <alignment horizontal="right" shrinkToFit="1"/>
      <protection locked="0"/>
    </xf>
    <xf numFmtId="185" fontId="7" fillId="0" borderId="11" xfId="4" applyNumberFormat="1" applyFont="1" applyBorder="1" applyAlignment="1" applyProtection="1">
      <alignment horizontal="right" shrinkToFit="1"/>
      <protection locked="0"/>
    </xf>
    <xf numFmtId="185" fontId="7" fillId="0" borderId="12" xfId="4" applyNumberFormat="1" applyFont="1" applyBorder="1" applyAlignment="1" applyProtection="1">
      <alignment horizontal="right" shrinkToFit="1"/>
      <protection locked="0"/>
    </xf>
    <xf numFmtId="185" fontId="7" fillId="0" borderId="16" xfId="4" applyNumberFormat="1" applyFont="1" applyBorder="1" applyAlignment="1" applyProtection="1">
      <alignment horizontal="right" shrinkToFit="1"/>
      <protection locked="0"/>
    </xf>
    <xf numFmtId="185" fontId="7" fillId="0" borderId="15" xfId="4" applyNumberFormat="1" applyFont="1" applyBorder="1" applyAlignment="1" applyProtection="1">
      <alignment horizontal="right" shrinkToFit="1"/>
      <protection locked="0"/>
    </xf>
    <xf numFmtId="185" fontId="7" fillId="0" borderId="3" xfId="4" applyNumberFormat="1" applyFont="1" applyBorder="1" applyAlignment="1" applyProtection="1">
      <alignment horizontal="right" shrinkToFit="1"/>
      <protection locked="0"/>
    </xf>
    <xf numFmtId="0" fontId="7" fillId="3" borderId="17" xfId="4" applyFont="1" applyFill="1" applyBorder="1" applyAlignment="1" applyProtection="1">
      <alignment horizontal="center" shrinkToFit="1"/>
      <protection locked="0"/>
    </xf>
    <xf numFmtId="0" fontId="7" fillId="3" borderId="11" xfId="4" applyFont="1" applyFill="1" applyBorder="1" applyAlignment="1" applyProtection="1">
      <alignment horizontal="center" shrinkToFit="1"/>
      <protection locked="0"/>
    </xf>
    <xf numFmtId="0" fontId="7" fillId="3" borderId="12" xfId="4" applyFont="1" applyFill="1" applyBorder="1" applyAlignment="1" applyProtection="1">
      <alignment horizontal="center" shrinkToFit="1"/>
      <protection locked="0"/>
    </xf>
    <xf numFmtId="0" fontId="7" fillId="3" borderId="16" xfId="4" applyFont="1" applyFill="1" applyBorder="1" applyAlignment="1" applyProtection="1">
      <alignment horizontal="center" shrinkToFit="1"/>
      <protection locked="0"/>
    </xf>
    <xf numFmtId="0" fontId="7" fillId="3" borderId="15" xfId="4" applyFont="1" applyFill="1" applyBorder="1" applyAlignment="1" applyProtection="1">
      <alignment horizontal="center" shrinkToFit="1"/>
      <protection locked="0"/>
    </xf>
    <xf numFmtId="0" fontId="7" fillId="3" borderId="3" xfId="4" applyFont="1" applyFill="1" applyBorder="1" applyAlignment="1" applyProtection="1">
      <alignment horizontal="center" shrinkToFit="1"/>
      <protection locked="0"/>
    </xf>
    <xf numFmtId="0" fontId="13" fillId="0" borderId="17" xfId="4" applyFont="1" applyBorder="1" applyAlignment="1" applyProtection="1">
      <alignment horizontal="center" shrinkToFit="1"/>
      <protection locked="0"/>
    </xf>
    <xf numFmtId="0" fontId="13" fillId="0" borderId="11" xfId="4" applyFont="1" applyBorder="1" applyAlignment="1" applyProtection="1">
      <alignment horizontal="center" shrinkToFit="1"/>
      <protection locked="0"/>
    </xf>
    <xf numFmtId="0" fontId="13" fillId="0" borderId="12" xfId="4" applyFont="1" applyBorder="1" applyAlignment="1" applyProtection="1">
      <alignment horizontal="center" shrinkToFit="1"/>
      <protection locked="0"/>
    </xf>
    <xf numFmtId="0" fontId="13" fillId="0" borderId="16" xfId="4" applyFont="1" applyBorder="1" applyAlignment="1" applyProtection="1">
      <alignment horizontal="center" shrinkToFit="1"/>
      <protection locked="0"/>
    </xf>
    <xf numFmtId="0" fontId="13" fillId="0" borderId="15" xfId="4" applyFont="1" applyBorder="1" applyAlignment="1" applyProtection="1">
      <alignment horizontal="center" shrinkToFit="1"/>
      <protection locked="0"/>
    </xf>
    <xf numFmtId="0" fontId="13" fillId="0" borderId="3" xfId="4" applyFont="1" applyBorder="1" applyAlignment="1" applyProtection="1">
      <alignment horizontal="center" shrinkToFit="1"/>
      <protection locked="0"/>
    </xf>
    <xf numFmtId="38" fontId="8" fillId="0" borderId="17" xfId="1" applyFont="1" applyFill="1" applyBorder="1" applyAlignment="1" applyProtection="1">
      <alignment horizontal="right" shrinkToFit="1"/>
      <protection locked="0"/>
    </xf>
    <xf numFmtId="38" fontId="8" fillId="0" borderId="11" xfId="1" applyFont="1" applyFill="1" applyBorder="1" applyAlignment="1" applyProtection="1">
      <alignment horizontal="right" shrinkToFit="1"/>
      <protection locked="0"/>
    </xf>
    <xf numFmtId="38" fontId="8" fillId="0" borderId="24" xfId="1" applyFont="1" applyFill="1" applyBorder="1" applyAlignment="1" applyProtection="1">
      <alignment horizontal="right" shrinkToFit="1"/>
      <protection locked="0"/>
    </xf>
    <xf numFmtId="38" fontId="8" fillId="0" borderId="16" xfId="1" applyFont="1" applyFill="1" applyBorder="1" applyAlignment="1" applyProtection="1">
      <alignment horizontal="right" shrinkToFit="1"/>
      <protection locked="0"/>
    </xf>
    <xf numFmtId="38" fontId="8" fillId="0" borderId="15" xfId="1" applyFont="1" applyFill="1" applyBorder="1" applyAlignment="1" applyProtection="1">
      <alignment horizontal="right" shrinkToFit="1"/>
      <protection locked="0"/>
    </xf>
    <xf numFmtId="38" fontId="8" fillId="0" borderId="25" xfId="1" applyFont="1" applyFill="1" applyBorder="1" applyAlignment="1" applyProtection="1">
      <alignment horizontal="right" shrinkToFit="1"/>
      <protection locked="0"/>
    </xf>
    <xf numFmtId="0" fontId="5" fillId="0" borderId="37" xfId="4" applyFont="1" applyBorder="1" applyAlignment="1" applyProtection="1">
      <alignment horizontal="left" vertical="center" shrinkToFit="1"/>
      <protection locked="0"/>
    </xf>
    <xf numFmtId="0" fontId="5" fillId="0" borderId="0" xfId="4" applyFont="1" applyAlignment="1" applyProtection="1">
      <alignment horizontal="left" vertical="center" shrinkToFit="1"/>
      <protection locked="0"/>
    </xf>
    <xf numFmtId="0" fontId="5" fillId="0" borderId="28" xfId="4" applyFont="1" applyBorder="1" applyAlignment="1" applyProtection="1">
      <alignment horizontal="left" vertical="center" shrinkToFit="1"/>
      <protection locked="0"/>
    </xf>
    <xf numFmtId="0" fontId="5" fillId="0" borderId="16" xfId="4" applyFont="1" applyBorder="1" applyAlignment="1" applyProtection="1">
      <alignment horizontal="center"/>
      <protection locked="0"/>
    </xf>
    <xf numFmtId="38" fontId="7" fillId="0" borderId="17" xfId="4" applyNumberFormat="1" applyFont="1" applyBorder="1" applyAlignment="1" applyProtection="1">
      <alignment horizontal="right"/>
      <protection locked="0"/>
    </xf>
    <xf numFmtId="0" fontId="7" fillId="0" borderId="11" xfId="4" applyFont="1" applyBorder="1" applyAlignment="1" applyProtection="1">
      <alignment horizontal="right"/>
      <protection locked="0"/>
    </xf>
    <xf numFmtId="0" fontId="7" fillId="0" borderId="12" xfId="4" applyFont="1" applyBorder="1" applyAlignment="1" applyProtection="1">
      <alignment horizontal="right"/>
      <protection locked="0"/>
    </xf>
    <xf numFmtId="0" fontId="7" fillId="0" borderId="16" xfId="4" applyFont="1" applyBorder="1" applyAlignment="1" applyProtection="1">
      <alignment horizontal="right"/>
      <protection locked="0"/>
    </xf>
    <xf numFmtId="0" fontId="7" fillId="0" borderId="15" xfId="4" applyFont="1" applyBorder="1" applyAlignment="1" applyProtection="1">
      <alignment horizontal="right"/>
      <protection locked="0"/>
    </xf>
    <xf numFmtId="0" fontId="7" fillId="0" borderId="3" xfId="4" applyFont="1" applyBorder="1" applyAlignment="1" applyProtection="1">
      <alignment horizontal="right"/>
      <protection locked="0"/>
    </xf>
    <xf numFmtId="3" fontId="7" fillId="0" borderId="11" xfId="4" applyNumberFormat="1" applyFont="1" applyBorder="1" applyAlignment="1" applyProtection="1">
      <alignment horizontal="right" shrinkToFit="1"/>
      <protection locked="0"/>
    </xf>
    <xf numFmtId="3" fontId="7" fillId="0" borderId="12" xfId="4" applyNumberFormat="1" applyFont="1" applyBorder="1" applyAlignment="1" applyProtection="1">
      <alignment horizontal="right" shrinkToFit="1"/>
      <protection locked="0"/>
    </xf>
    <xf numFmtId="3" fontId="7" fillId="0" borderId="16" xfId="4" applyNumberFormat="1" applyFont="1" applyBorder="1" applyAlignment="1" applyProtection="1">
      <alignment horizontal="right" shrinkToFit="1"/>
      <protection locked="0"/>
    </xf>
    <xf numFmtId="3" fontId="7" fillId="0" borderId="15" xfId="4" applyNumberFormat="1" applyFont="1" applyBorder="1" applyAlignment="1" applyProtection="1">
      <alignment horizontal="right" shrinkToFit="1"/>
      <protection locked="0"/>
    </xf>
    <xf numFmtId="3" fontId="7" fillId="0" borderId="3" xfId="4" applyNumberFormat="1" applyFont="1" applyBorder="1" applyAlignment="1" applyProtection="1">
      <alignment horizontal="right" shrinkToFit="1"/>
      <protection locked="0"/>
    </xf>
    <xf numFmtId="0" fontId="5" fillId="0" borderId="17" xfId="4" applyFont="1" applyBorder="1" applyAlignment="1" applyProtection="1">
      <alignment horizontal="center" shrinkToFit="1"/>
      <protection locked="0"/>
    </xf>
    <xf numFmtId="0" fontId="5" fillId="0" borderId="16" xfId="4" applyFont="1" applyBorder="1" applyAlignment="1" applyProtection="1">
      <alignment horizontal="center" shrinkToFit="1"/>
      <protection locked="0"/>
    </xf>
    <xf numFmtId="38" fontId="8" fillId="0" borderId="17" xfId="1" applyFont="1" applyFill="1" applyBorder="1" applyAlignment="1" applyProtection="1">
      <alignment horizontal="center" shrinkToFit="1"/>
      <protection locked="0"/>
    </xf>
    <xf numFmtId="38" fontId="8" fillId="0" borderId="11" xfId="1" applyFont="1" applyFill="1" applyBorder="1" applyAlignment="1" applyProtection="1">
      <alignment horizontal="center" shrinkToFit="1"/>
      <protection locked="0"/>
    </xf>
    <xf numFmtId="38" fontId="8" fillId="0" borderId="24" xfId="1" applyFont="1" applyFill="1" applyBorder="1" applyAlignment="1" applyProtection="1">
      <alignment horizontal="center" shrinkToFit="1"/>
      <protection locked="0"/>
    </xf>
    <xf numFmtId="38" fontId="8" fillId="0" borderId="16" xfId="1" applyFont="1" applyFill="1" applyBorder="1" applyAlignment="1" applyProtection="1">
      <alignment horizontal="center" shrinkToFit="1"/>
      <protection locked="0"/>
    </xf>
    <xf numFmtId="38" fontId="8" fillId="0" borderId="15" xfId="1" applyFont="1" applyFill="1" applyBorder="1" applyAlignment="1" applyProtection="1">
      <alignment horizontal="center" shrinkToFit="1"/>
      <protection locked="0"/>
    </xf>
    <xf numFmtId="38" fontId="8" fillId="0" borderId="25" xfId="1" applyFont="1" applyFill="1" applyBorder="1" applyAlignment="1" applyProtection="1">
      <alignment horizontal="center" shrinkToFit="1"/>
      <protection locked="0"/>
    </xf>
    <xf numFmtId="38" fontId="8" fillId="0" borderId="27" xfId="1" applyFont="1" applyFill="1" applyBorder="1" applyAlignment="1" applyProtection="1">
      <alignment horizontal="center" shrinkToFit="1"/>
      <protection locked="0"/>
    </xf>
    <xf numFmtId="38" fontId="8" fillId="0" borderId="8" xfId="1" applyFont="1" applyFill="1" applyBorder="1" applyAlignment="1" applyProtection="1">
      <alignment horizontal="center" shrinkToFit="1"/>
      <protection locked="0"/>
    </xf>
    <xf numFmtId="38" fontId="8" fillId="0" borderId="20" xfId="1" applyFont="1" applyFill="1" applyBorder="1" applyAlignment="1" applyProtection="1">
      <alignment horizontal="center" shrinkToFit="1"/>
      <protection locked="0"/>
    </xf>
    <xf numFmtId="0" fontId="5" fillId="0" borderId="5" xfId="4" applyFont="1" applyBorder="1" applyAlignment="1" applyProtection="1">
      <alignment horizontal="center" vertical="center"/>
      <protection locked="0"/>
    </xf>
    <xf numFmtId="0" fontId="5" fillId="0" borderId="29" xfId="4" applyFont="1" applyBorder="1" applyAlignment="1" applyProtection="1">
      <alignment horizontal="center" vertical="center"/>
      <protection locked="0"/>
    </xf>
    <xf numFmtId="0" fontId="5" fillId="0" borderId="2" xfId="4" applyFont="1" applyBorder="1" applyAlignment="1" applyProtection="1">
      <alignment horizontal="center" vertical="center"/>
      <protection locked="0"/>
    </xf>
    <xf numFmtId="0" fontId="5" fillId="4" borderId="58" xfId="4" applyFont="1" applyFill="1" applyBorder="1" applyAlignment="1" applyProtection="1">
      <alignment horizontal="center" vertical="center"/>
      <protection locked="0"/>
    </xf>
    <xf numFmtId="0" fontId="5" fillId="4" borderId="56" xfId="4" applyFont="1" applyFill="1" applyBorder="1" applyAlignment="1" applyProtection="1">
      <alignment horizontal="center" vertical="center"/>
      <protection locked="0"/>
    </xf>
    <xf numFmtId="0" fontId="5" fillId="4" borderId="59" xfId="4" applyFont="1" applyFill="1" applyBorder="1" applyAlignment="1" applyProtection="1">
      <alignment horizontal="center" vertical="center"/>
      <protection locked="0"/>
    </xf>
    <xf numFmtId="0" fontId="5" fillId="4" borderId="13" xfId="4" applyFont="1" applyFill="1" applyBorder="1" applyAlignment="1" applyProtection="1">
      <alignment horizontal="center" vertical="center"/>
      <protection locked="0"/>
    </xf>
    <xf numFmtId="0" fontId="5" fillId="4" borderId="0" xfId="4" applyFont="1" applyFill="1" applyAlignment="1" applyProtection="1">
      <alignment horizontal="center" vertical="center"/>
      <protection locked="0"/>
    </xf>
    <xf numFmtId="0" fontId="5" fillId="4" borderId="28" xfId="4" applyFont="1" applyFill="1" applyBorder="1" applyAlignment="1" applyProtection="1">
      <alignment horizontal="center" vertical="center"/>
      <protection locked="0"/>
    </xf>
    <xf numFmtId="177" fontId="7" fillId="3" borderId="17" xfId="2" applyNumberFormat="1" applyFont="1" applyFill="1" applyBorder="1" applyAlignment="1" applyProtection="1">
      <alignment horizontal="right" shrinkToFit="1"/>
    </xf>
    <xf numFmtId="177" fontId="7" fillId="3" borderId="11" xfId="2" applyNumberFormat="1" applyFont="1" applyFill="1" applyBorder="1" applyAlignment="1" applyProtection="1">
      <alignment horizontal="right" shrinkToFit="1"/>
    </xf>
    <xf numFmtId="177" fontId="7" fillId="3" borderId="12" xfId="2" applyNumberFormat="1" applyFont="1" applyFill="1" applyBorder="1" applyAlignment="1" applyProtection="1">
      <alignment horizontal="right" shrinkToFit="1"/>
    </xf>
    <xf numFmtId="177" fontId="7" fillId="3" borderId="16" xfId="2" applyNumberFormat="1" applyFont="1" applyFill="1" applyBorder="1" applyAlignment="1" applyProtection="1">
      <alignment horizontal="right" shrinkToFit="1"/>
    </xf>
    <xf numFmtId="177" fontId="7" fillId="3" borderId="15" xfId="2" applyNumberFormat="1" applyFont="1" applyFill="1" applyBorder="1" applyAlignment="1" applyProtection="1">
      <alignment horizontal="right" shrinkToFit="1"/>
    </xf>
    <xf numFmtId="177" fontId="7" fillId="3" borderId="3" xfId="2" applyNumberFormat="1" applyFont="1" applyFill="1" applyBorder="1" applyAlignment="1" applyProtection="1">
      <alignment horizontal="right" shrinkToFit="1"/>
    </xf>
    <xf numFmtId="177" fontId="13" fillId="0" borderId="17" xfId="2" applyNumberFormat="1" applyFont="1" applyFill="1" applyBorder="1" applyAlignment="1" applyProtection="1">
      <alignment horizontal="right" shrinkToFit="1"/>
    </xf>
    <xf numFmtId="177" fontId="13" fillId="0" borderId="11" xfId="2" applyNumberFormat="1" applyFont="1" applyFill="1" applyBorder="1" applyAlignment="1" applyProtection="1">
      <alignment horizontal="right" shrinkToFit="1"/>
    </xf>
    <xf numFmtId="177" fontId="13" fillId="0" borderId="12" xfId="2" applyNumberFormat="1" applyFont="1" applyFill="1" applyBorder="1" applyAlignment="1" applyProtection="1">
      <alignment horizontal="right" shrinkToFit="1"/>
    </xf>
    <xf numFmtId="177" fontId="13" fillId="0" borderId="16" xfId="2" applyNumberFormat="1" applyFont="1" applyFill="1" applyBorder="1" applyAlignment="1" applyProtection="1">
      <alignment horizontal="right" shrinkToFit="1"/>
    </xf>
    <xf numFmtId="177" fontId="13" fillId="0" borderId="15" xfId="2" applyNumberFormat="1" applyFont="1" applyFill="1" applyBorder="1" applyAlignment="1" applyProtection="1">
      <alignment horizontal="right" shrinkToFit="1"/>
    </xf>
    <xf numFmtId="177" fontId="13" fillId="0" borderId="3" xfId="2" applyNumberFormat="1" applyFont="1" applyFill="1" applyBorder="1" applyAlignment="1" applyProtection="1">
      <alignment horizontal="right" shrinkToFit="1"/>
    </xf>
    <xf numFmtId="0" fontId="7" fillId="0" borderId="13" xfId="4" applyFont="1" applyBorder="1" applyAlignment="1" applyProtection="1">
      <alignment horizontal="right" shrinkToFit="1"/>
      <protection locked="0"/>
    </xf>
    <xf numFmtId="0" fontId="7" fillId="0" borderId="0" xfId="4" applyFont="1" applyAlignment="1" applyProtection="1">
      <alignment horizontal="right" shrinkToFit="1"/>
      <protection locked="0"/>
    </xf>
    <xf numFmtId="0" fontId="7" fillId="0" borderId="28" xfId="4" applyFont="1" applyBorder="1" applyAlignment="1" applyProtection="1">
      <alignment horizontal="right" shrinkToFit="1"/>
      <protection locked="0"/>
    </xf>
    <xf numFmtId="177" fontId="7" fillId="3" borderId="27" xfId="2" applyNumberFormat="1" applyFont="1" applyFill="1" applyBorder="1" applyAlignment="1" applyProtection="1">
      <alignment horizontal="right" shrinkToFit="1"/>
    </xf>
    <xf numFmtId="177" fontId="7" fillId="3" borderId="8" xfId="2" applyNumberFormat="1" applyFont="1" applyFill="1" applyBorder="1" applyAlignment="1" applyProtection="1">
      <alignment horizontal="right" shrinkToFit="1"/>
    </xf>
    <xf numFmtId="177" fontId="7" fillId="3" borderId="32" xfId="2" applyNumberFormat="1" applyFont="1" applyFill="1" applyBorder="1" applyAlignment="1" applyProtection="1">
      <alignment horizontal="right" shrinkToFit="1"/>
    </xf>
    <xf numFmtId="31" fontId="5" fillId="4" borderId="0" xfId="4" applyNumberFormat="1" applyFont="1" applyFill="1" applyAlignment="1" applyProtection="1">
      <alignment horizontal="center" vertical="center" shrinkToFit="1"/>
      <protection locked="0"/>
    </xf>
    <xf numFmtId="31" fontId="5" fillId="4" borderId="28" xfId="4" applyNumberFormat="1" applyFont="1" applyFill="1" applyBorder="1" applyAlignment="1" applyProtection="1">
      <alignment horizontal="center" vertical="center" shrinkToFit="1"/>
      <protection locked="0"/>
    </xf>
    <xf numFmtId="31" fontId="5" fillId="4" borderId="15" xfId="4" applyNumberFormat="1" applyFont="1" applyFill="1" applyBorder="1" applyAlignment="1" applyProtection="1">
      <alignment horizontal="center" vertical="center" shrinkToFit="1"/>
      <protection locked="0"/>
    </xf>
    <xf numFmtId="31" fontId="5" fillId="4" borderId="3" xfId="4" applyNumberFormat="1" applyFont="1" applyFill="1" applyBorder="1" applyAlignment="1" applyProtection="1">
      <alignment horizontal="center" vertical="center" shrinkToFit="1"/>
      <protection locked="0"/>
    </xf>
    <xf numFmtId="0" fontId="7" fillId="3" borderId="27" xfId="4" applyFont="1" applyFill="1" applyBorder="1" applyAlignment="1" applyProtection="1">
      <alignment horizontal="center" shrinkToFit="1"/>
      <protection locked="0"/>
    </xf>
    <xf numFmtId="0" fontId="7" fillId="3" borderId="8" xfId="4" applyFont="1" applyFill="1" applyBorder="1" applyAlignment="1" applyProtection="1">
      <alignment horizontal="center" shrinkToFit="1"/>
      <protection locked="0"/>
    </xf>
    <xf numFmtId="0" fontId="7" fillId="3" borderId="32" xfId="4" applyFont="1" applyFill="1" applyBorder="1" applyAlignment="1" applyProtection="1">
      <alignment horizontal="center" shrinkToFit="1"/>
      <protection locked="0"/>
    </xf>
    <xf numFmtId="180" fontId="7" fillId="0" borderId="17" xfId="4" applyNumberFormat="1" applyFont="1" applyBorder="1" applyAlignment="1" applyProtection="1">
      <alignment horizontal="right" shrinkToFit="1"/>
      <protection locked="0"/>
    </xf>
    <xf numFmtId="180" fontId="7" fillId="0" borderId="11" xfId="4" applyNumberFormat="1" applyFont="1" applyBorder="1" applyAlignment="1" applyProtection="1">
      <alignment horizontal="right" shrinkToFit="1"/>
      <protection locked="0"/>
    </xf>
    <xf numFmtId="180" fontId="7" fillId="0" borderId="12" xfId="4" applyNumberFormat="1" applyFont="1" applyBorder="1" applyAlignment="1" applyProtection="1">
      <alignment horizontal="right" shrinkToFit="1"/>
      <protection locked="0"/>
    </xf>
    <xf numFmtId="180" fontId="7" fillId="0" borderId="16" xfId="4" applyNumberFormat="1" applyFont="1" applyBorder="1" applyAlignment="1" applyProtection="1">
      <alignment horizontal="right" shrinkToFit="1"/>
      <protection locked="0"/>
    </xf>
    <xf numFmtId="180" fontId="7" fillId="0" borderId="15" xfId="4" applyNumberFormat="1" applyFont="1" applyBorder="1" applyAlignment="1" applyProtection="1">
      <alignment horizontal="right" shrinkToFit="1"/>
      <protection locked="0"/>
    </xf>
    <xf numFmtId="180" fontId="7" fillId="0" borderId="3" xfId="4" applyNumberFormat="1" applyFont="1" applyBorder="1" applyAlignment="1" applyProtection="1">
      <alignment horizontal="right" shrinkToFit="1"/>
      <protection locked="0"/>
    </xf>
    <xf numFmtId="179" fontId="7" fillId="0" borderId="17" xfId="4" applyNumberFormat="1" applyFont="1" applyBorder="1" applyAlignment="1" applyProtection="1">
      <alignment horizontal="right" shrinkToFit="1"/>
      <protection locked="0"/>
    </xf>
    <xf numFmtId="0" fontId="5" fillId="0" borderId="58" xfId="4" applyFont="1" applyBorder="1" applyAlignment="1" applyProtection="1">
      <alignment horizontal="center" vertical="center"/>
      <protection locked="0"/>
    </xf>
    <xf numFmtId="0" fontId="5" fillId="0" borderId="56" xfId="4" applyFont="1" applyBorder="1" applyAlignment="1" applyProtection="1">
      <alignment horizontal="center" vertical="center"/>
      <protection locked="0"/>
    </xf>
    <xf numFmtId="0" fontId="5" fillId="0" borderId="59" xfId="4" applyFont="1" applyBorder="1" applyAlignment="1" applyProtection="1">
      <alignment horizontal="center" vertical="center"/>
      <protection locked="0"/>
    </xf>
    <xf numFmtId="0" fontId="5" fillId="4" borderId="5" xfId="4" applyFont="1" applyFill="1" applyBorder="1" applyAlignment="1" applyProtection="1">
      <alignment horizontal="center" vertical="center"/>
      <protection locked="0"/>
    </xf>
    <xf numFmtId="0" fontId="5" fillId="4" borderId="29" xfId="4" applyFont="1" applyFill="1" applyBorder="1" applyAlignment="1" applyProtection="1">
      <alignment horizontal="center" vertical="center"/>
      <protection locked="0"/>
    </xf>
    <xf numFmtId="0" fontId="5" fillId="4" borderId="2" xfId="4" applyFont="1" applyFill="1" applyBorder="1" applyAlignment="1" applyProtection="1">
      <alignment horizontal="center" vertical="center"/>
      <protection locked="0"/>
    </xf>
    <xf numFmtId="49" fontId="5" fillId="0" borderId="29" xfId="4" applyNumberFormat="1" applyFont="1" applyBorder="1" applyAlignment="1" applyProtection="1">
      <alignment horizontal="center" vertical="center"/>
      <protection locked="0"/>
    </xf>
    <xf numFmtId="49" fontId="5" fillId="0" borderId="34" xfId="4" applyNumberFormat="1" applyFont="1" applyBorder="1" applyAlignment="1" applyProtection="1">
      <alignment horizontal="center" vertical="center"/>
      <protection locked="0"/>
    </xf>
    <xf numFmtId="0" fontId="5" fillId="0" borderId="57" xfId="4" applyFont="1" applyBorder="1" applyAlignment="1" applyProtection="1">
      <alignment horizontal="center" vertical="center"/>
      <protection locked="0"/>
    </xf>
    <xf numFmtId="0" fontId="5" fillId="0" borderId="4" xfId="4" applyFont="1" applyBorder="1" applyAlignment="1" applyProtection="1">
      <alignment horizontal="center" vertical="center"/>
      <protection locked="0"/>
    </xf>
    <xf numFmtId="0" fontId="5" fillId="0" borderId="5" xfId="5" applyFont="1" applyBorder="1" applyAlignment="1">
      <alignment horizontal="center" vertical="center" shrinkToFit="1"/>
    </xf>
    <xf numFmtId="0" fontId="5" fillId="0" borderId="29" xfId="5" applyFont="1" applyBorder="1" applyAlignment="1">
      <alignment horizontal="center" vertical="center" shrinkToFit="1"/>
    </xf>
    <xf numFmtId="0" fontId="5" fillId="4" borderId="55" xfId="4" applyFont="1" applyFill="1" applyBorder="1" applyAlignment="1" applyProtection="1">
      <alignment horizontal="center" vertical="center"/>
      <protection locked="0"/>
    </xf>
    <xf numFmtId="0" fontId="5" fillId="4" borderId="21" xfId="4" applyFont="1" applyFill="1" applyBorder="1" applyAlignment="1" applyProtection="1">
      <alignment horizontal="center" vertical="center"/>
      <protection locked="0"/>
    </xf>
    <xf numFmtId="0" fontId="5" fillId="4" borderId="29" xfId="5" applyFont="1" applyFill="1" applyBorder="1" applyAlignment="1">
      <alignment horizontal="center" vertical="center" shrinkToFit="1"/>
    </xf>
    <xf numFmtId="0" fontId="5" fillId="0" borderId="21" xfId="4" applyFont="1" applyBorder="1" applyAlignment="1" applyProtection="1">
      <alignment horizontal="center" vertical="center"/>
      <protection locked="0"/>
    </xf>
    <xf numFmtId="0" fontId="6" fillId="0" borderId="16" xfId="4" applyFont="1" applyBorder="1" applyAlignment="1" applyProtection="1">
      <alignment horizontal="center"/>
      <protection locked="0"/>
    </xf>
    <xf numFmtId="0" fontId="6" fillId="0" borderId="15" xfId="4" applyFont="1" applyBorder="1" applyAlignment="1" applyProtection="1">
      <alignment horizontal="center"/>
      <protection locked="0"/>
    </xf>
    <xf numFmtId="0" fontId="6" fillId="0" borderId="25" xfId="4" applyFont="1" applyBorder="1" applyAlignment="1" applyProtection="1">
      <alignment horizontal="center"/>
      <protection locked="0"/>
    </xf>
    <xf numFmtId="0" fontId="6" fillId="0" borderId="17" xfId="4" applyFont="1" applyBorder="1" applyAlignment="1" applyProtection="1">
      <alignment horizontal="center"/>
      <protection locked="0"/>
    </xf>
    <xf numFmtId="0" fontId="6" fillId="0" borderId="11" xfId="4" applyFont="1" applyBorder="1" applyAlignment="1" applyProtection="1">
      <alignment horizontal="center"/>
      <protection locked="0"/>
    </xf>
    <xf numFmtId="0" fontId="6" fillId="0" borderId="24" xfId="4" applyFont="1" applyBorder="1" applyAlignment="1" applyProtection="1">
      <alignment horizontal="center"/>
      <protection locked="0"/>
    </xf>
    <xf numFmtId="0" fontId="5" fillId="4" borderId="17" xfId="4" applyFont="1" applyFill="1" applyBorder="1" applyAlignment="1" applyProtection="1">
      <alignment horizontal="left" vertical="center" shrinkToFit="1"/>
      <protection locked="0"/>
    </xf>
    <xf numFmtId="0" fontId="5" fillId="4" borderId="11" xfId="4" applyFont="1" applyFill="1" applyBorder="1" applyAlignment="1" applyProtection="1">
      <alignment horizontal="left" vertical="center" shrinkToFit="1"/>
      <protection locked="0"/>
    </xf>
    <xf numFmtId="0" fontId="5" fillId="4" borderId="24" xfId="4" applyFont="1" applyFill="1" applyBorder="1" applyAlignment="1" applyProtection="1">
      <alignment horizontal="left" vertical="center" shrinkToFit="1"/>
      <protection locked="0"/>
    </xf>
    <xf numFmtId="0" fontId="5" fillId="4" borderId="13" xfId="4" applyFont="1" applyFill="1" applyBorder="1" applyAlignment="1" applyProtection="1">
      <alignment horizontal="left" vertical="center" shrinkToFit="1"/>
      <protection locked="0"/>
    </xf>
    <xf numFmtId="0" fontId="5" fillId="4" borderId="0" xfId="4" applyFont="1" applyFill="1" applyAlignment="1" applyProtection="1">
      <alignment horizontal="left" vertical="center" shrinkToFit="1"/>
      <protection locked="0"/>
    </xf>
    <xf numFmtId="0" fontId="5" fillId="4" borderId="21" xfId="4" applyFont="1" applyFill="1" applyBorder="1" applyAlignment="1" applyProtection="1">
      <alignment horizontal="left" vertical="center" shrinkToFit="1"/>
      <protection locked="0"/>
    </xf>
    <xf numFmtId="0" fontId="5" fillId="4" borderId="16" xfId="4" applyFont="1" applyFill="1" applyBorder="1" applyAlignment="1" applyProtection="1">
      <alignment horizontal="left" vertical="center" shrinkToFit="1"/>
      <protection locked="0"/>
    </xf>
    <xf numFmtId="0" fontId="5" fillId="4" borderId="15" xfId="4" applyFont="1" applyFill="1" applyBorder="1" applyAlignment="1" applyProtection="1">
      <alignment horizontal="left" vertical="center" shrinkToFit="1"/>
      <protection locked="0"/>
    </xf>
    <xf numFmtId="0" fontId="5" fillId="4" borderId="25" xfId="4" applyFont="1" applyFill="1" applyBorder="1" applyAlignment="1" applyProtection="1">
      <alignment horizontal="left" vertical="center" shrinkToFit="1"/>
      <protection locked="0"/>
    </xf>
    <xf numFmtId="0" fontId="5" fillId="0" borderId="16" xfId="4" applyFont="1" applyBorder="1" applyAlignment="1" applyProtection="1">
      <alignment horizontal="center" vertical="center"/>
      <protection locked="0"/>
    </xf>
    <xf numFmtId="0" fontId="5" fillId="4" borderId="12" xfId="4" applyFont="1" applyFill="1" applyBorder="1" applyAlignment="1" applyProtection="1">
      <alignment horizontal="center" vertical="center"/>
      <protection locked="0"/>
    </xf>
    <xf numFmtId="0" fontId="5" fillId="4" borderId="16" xfId="4" applyFont="1" applyFill="1" applyBorder="1" applyAlignment="1" applyProtection="1">
      <alignment horizontal="center" vertical="center"/>
      <protection locked="0"/>
    </xf>
    <xf numFmtId="0" fontId="5" fillId="4" borderId="15" xfId="4" applyFont="1" applyFill="1" applyBorder="1" applyAlignment="1" applyProtection="1">
      <alignment horizontal="center" vertical="center"/>
      <protection locked="0"/>
    </xf>
    <xf numFmtId="0" fontId="5" fillId="4" borderId="3" xfId="4" applyFont="1" applyFill="1" applyBorder="1" applyAlignment="1" applyProtection="1">
      <alignment horizontal="center" vertical="center"/>
      <protection locked="0"/>
    </xf>
    <xf numFmtId="0" fontId="5" fillId="4" borderId="17" xfId="4" applyFont="1" applyFill="1" applyBorder="1" applyAlignment="1" applyProtection="1">
      <alignment horizontal="center" vertical="center" wrapText="1"/>
      <protection locked="0"/>
    </xf>
    <xf numFmtId="0" fontId="5" fillId="4" borderId="11" xfId="4" applyFont="1" applyFill="1" applyBorder="1" applyAlignment="1" applyProtection="1">
      <alignment horizontal="center" vertical="center" wrapText="1"/>
      <protection locked="0"/>
    </xf>
    <xf numFmtId="0" fontId="5" fillId="4" borderId="24" xfId="4" applyFont="1" applyFill="1" applyBorder="1" applyAlignment="1" applyProtection="1">
      <alignment horizontal="center" vertical="center" wrapText="1"/>
      <protection locked="0"/>
    </xf>
    <xf numFmtId="0" fontId="5" fillId="4" borderId="13" xfId="4" applyFont="1" applyFill="1" applyBorder="1" applyAlignment="1" applyProtection="1">
      <alignment horizontal="center" vertical="center" wrapText="1"/>
      <protection locked="0"/>
    </xf>
    <xf numFmtId="0" fontId="5" fillId="4" borderId="0" xfId="4" applyFont="1" applyFill="1" applyAlignment="1" applyProtection="1">
      <alignment horizontal="center" vertical="center" wrapText="1"/>
      <protection locked="0"/>
    </xf>
    <xf numFmtId="0" fontId="5" fillId="4" borderId="21" xfId="4" applyFont="1" applyFill="1" applyBorder="1" applyAlignment="1" applyProtection="1">
      <alignment horizontal="center" vertical="center" wrapText="1"/>
      <protection locked="0"/>
    </xf>
    <xf numFmtId="0" fontId="5" fillId="4" borderId="0" xfId="4" applyFont="1" applyFill="1" applyAlignment="1" applyProtection="1">
      <alignment horizontal="center"/>
      <protection locked="0"/>
    </xf>
    <xf numFmtId="0" fontId="5" fillId="4" borderId="22" xfId="4" applyFont="1" applyFill="1" applyBorder="1" applyAlignment="1" applyProtection="1">
      <alignment horizontal="center" vertical="center"/>
      <protection locked="0"/>
    </xf>
    <xf numFmtId="0" fontId="5" fillId="4" borderId="33" xfId="4" applyFont="1" applyFill="1" applyBorder="1" applyAlignment="1" applyProtection="1">
      <alignment horizontal="center" vertical="center"/>
      <protection locked="0"/>
    </xf>
    <xf numFmtId="0" fontId="5" fillId="4" borderId="23" xfId="4" applyFont="1" applyFill="1" applyBorder="1" applyAlignment="1" applyProtection="1">
      <alignment horizontal="center" vertical="center"/>
      <protection locked="0"/>
    </xf>
    <xf numFmtId="0" fontId="5" fillId="4" borderId="26" xfId="4" applyFont="1" applyFill="1" applyBorder="1" applyAlignment="1" applyProtection="1">
      <alignment horizontal="center" vertical="center"/>
      <protection locked="0"/>
    </xf>
    <xf numFmtId="0" fontId="5" fillId="0" borderId="24" xfId="4" applyFont="1" applyBorder="1" applyAlignment="1" applyProtection="1">
      <alignment horizontal="center" vertical="center"/>
      <protection locked="0"/>
    </xf>
    <xf numFmtId="0" fontId="5" fillId="0" borderId="25" xfId="4" applyFont="1" applyBorder="1" applyAlignment="1" applyProtection="1">
      <alignment horizontal="center" vertical="center"/>
      <protection locked="0"/>
    </xf>
    <xf numFmtId="0" fontId="7" fillId="0" borderId="13" xfId="4" applyFont="1" applyBorder="1" applyAlignment="1" applyProtection="1">
      <alignment horizontal="center"/>
      <protection locked="0"/>
    </xf>
    <xf numFmtId="0" fontId="7" fillId="0" borderId="0" xfId="4" applyFont="1" applyAlignment="1" applyProtection="1">
      <alignment horizontal="center"/>
      <protection locked="0"/>
    </xf>
    <xf numFmtId="0" fontId="7" fillId="0" borderId="28" xfId="4" applyFont="1" applyBorder="1" applyAlignment="1" applyProtection="1">
      <alignment horizontal="center"/>
      <protection locked="0"/>
    </xf>
    <xf numFmtId="0" fontId="5" fillId="0" borderId="10" xfId="4" applyFont="1" applyBorder="1" applyAlignment="1" applyProtection="1">
      <alignment horizontal="center" vertical="center" wrapText="1" shrinkToFit="1"/>
      <protection locked="0"/>
    </xf>
    <xf numFmtId="0" fontId="5" fillId="0" borderId="11" xfId="4" applyFont="1" applyBorder="1" applyAlignment="1" applyProtection="1">
      <alignment horizontal="center" vertical="center" wrapText="1" shrinkToFit="1"/>
      <protection locked="0"/>
    </xf>
    <xf numFmtId="0" fontId="5" fillId="0" borderId="12" xfId="4" applyFont="1" applyBorder="1" applyAlignment="1" applyProtection="1">
      <alignment horizontal="center" vertical="center" wrapText="1" shrinkToFit="1"/>
      <protection locked="0"/>
    </xf>
    <xf numFmtId="0" fontId="5" fillId="0" borderId="14" xfId="4" applyFont="1" applyBorder="1" applyAlignment="1" applyProtection="1">
      <alignment horizontal="center" vertical="center" wrapText="1" shrinkToFit="1"/>
      <protection locked="0"/>
    </xf>
    <xf numFmtId="0" fontId="5" fillId="0" borderId="15" xfId="4" applyFont="1" applyBorder="1" applyAlignment="1" applyProtection="1">
      <alignment horizontal="center" vertical="center" wrapText="1" shrinkToFit="1"/>
      <protection locked="0"/>
    </xf>
    <xf numFmtId="0" fontId="5" fillId="0" borderId="3" xfId="4" applyFont="1" applyBorder="1" applyAlignment="1" applyProtection="1">
      <alignment horizontal="center" vertical="center" wrapText="1" shrinkToFit="1"/>
      <protection locked="0"/>
    </xf>
    <xf numFmtId="0" fontId="5" fillId="0" borderId="0" xfId="6" applyFont="1" applyAlignment="1">
      <alignment horizontal="center"/>
    </xf>
    <xf numFmtId="0" fontId="7" fillId="0" borderId="36" xfId="6" applyFont="1" applyBorder="1" applyAlignment="1">
      <alignment horizontal="center"/>
    </xf>
    <xf numFmtId="0" fontId="7" fillId="0" borderId="7" xfId="6" applyFont="1" applyBorder="1" applyAlignment="1">
      <alignment horizontal="center"/>
    </xf>
    <xf numFmtId="0" fontId="7" fillId="0" borderId="6" xfId="6" applyFont="1" applyBorder="1" applyAlignment="1">
      <alignment horizontal="center"/>
    </xf>
    <xf numFmtId="0" fontId="6" fillId="0" borderId="36" xfId="6" applyFont="1" applyBorder="1" applyAlignment="1" applyProtection="1">
      <alignment horizontal="left" vertical="center"/>
      <protection locked="0"/>
    </xf>
    <xf numFmtId="0" fontId="6" fillId="0" borderId="7" xfId="6" applyFont="1" applyBorder="1" applyAlignment="1" applyProtection="1">
      <alignment horizontal="left" vertical="center"/>
      <protection locked="0"/>
    </xf>
    <xf numFmtId="0" fontId="6" fillId="0" borderId="6" xfId="6" applyFont="1" applyBorder="1" applyAlignment="1" applyProtection="1">
      <alignment horizontal="left" vertical="center"/>
      <protection locked="0"/>
    </xf>
    <xf numFmtId="0" fontId="6" fillId="0" borderId="36" xfId="6" applyFont="1" applyBorder="1" applyAlignment="1" applyProtection="1">
      <alignment horizontal="center" vertical="center"/>
      <protection locked="0"/>
    </xf>
    <xf numFmtId="0" fontId="6" fillId="0" borderId="7" xfId="6" applyFont="1" applyBorder="1" applyAlignment="1" applyProtection="1">
      <alignment horizontal="center" vertical="center"/>
      <protection locked="0"/>
    </xf>
    <xf numFmtId="0" fontId="6" fillId="0" borderId="6" xfId="6" applyFont="1" applyBorder="1" applyAlignment="1" applyProtection="1">
      <alignment horizontal="center" vertical="center"/>
      <protection locked="0"/>
    </xf>
    <xf numFmtId="0" fontId="5" fillId="0" borderId="0" xfId="13" applyFont="1" applyAlignment="1">
      <alignment horizontal="center" vertical="center"/>
    </xf>
    <xf numFmtId="0" fontId="5" fillId="0" borderId="55" xfId="4" applyFont="1" applyBorder="1" applyAlignment="1" applyProtection="1">
      <alignment horizontal="center" vertical="center"/>
      <protection locked="0"/>
    </xf>
    <xf numFmtId="0" fontId="5" fillId="0" borderId="17" xfId="4" applyFont="1" applyBorder="1" applyAlignment="1" applyProtection="1">
      <alignment horizontal="left" vertical="center" shrinkToFit="1"/>
      <protection locked="0"/>
    </xf>
    <xf numFmtId="0" fontId="5" fillId="0" borderId="11" xfId="4" applyFont="1" applyBorder="1" applyAlignment="1" applyProtection="1">
      <alignment horizontal="left" vertical="center" shrinkToFit="1"/>
      <protection locked="0"/>
    </xf>
    <xf numFmtId="0" fontId="5" fillId="0" borderId="24" xfId="4" applyFont="1" applyBorder="1" applyAlignment="1" applyProtection="1">
      <alignment horizontal="left" vertical="center" shrinkToFit="1"/>
      <protection locked="0"/>
    </xf>
    <xf numFmtId="0" fontId="5" fillId="0" borderId="16" xfId="4" applyFont="1" applyBorder="1" applyAlignment="1" applyProtection="1">
      <alignment horizontal="left" vertical="center" shrinkToFit="1"/>
      <protection locked="0"/>
    </xf>
    <xf numFmtId="0" fontId="5" fillId="0" borderId="15" xfId="4" applyFont="1" applyBorder="1" applyAlignment="1" applyProtection="1">
      <alignment horizontal="left" vertical="center" shrinkToFit="1"/>
      <protection locked="0"/>
    </xf>
    <xf numFmtId="0" fontId="5" fillId="0" borderId="25" xfId="4" applyFont="1" applyBorder="1" applyAlignment="1" applyProtection="1">
      <alignment horizontal="left" vertical="center" shrinkToFit="1"/>
      <protection locked="0"/>
    </xf>
    <xf numFmtId="0" fontId="5" fillId="0" borderId="13" xfId="4" applyFont="1" applyBorder="1" applyAlignment="1" applyProtection="1">
      <alignment horizontal="left" vertical="center" shrinkToFit="1"/>
      <protection locked="0"/>
    </xf>
    <xf numFmtId="0" fontId="5" fillId="0" borderId="21" xfId="4" applyFont="1" applyBorder="1" applyAlignment="1" applyProtection="1">
      <alignment horizontal="left" vertical="center" shrinkToFit="1"/>
      <protection locked="0"/>
    </xf>
    <xf numFmtId="0" fontId="5" fillId="0" borderId="17" xfId="4" applyFont="1" applyBorder="1" applyAlignment="1" applyProtection="1">
      <alignment horizontal="center" vertical="center" wrapText="1"/>
      <protection locked="0"/>
    </xf>
    <xf numFmtId="0" fontId="5" fillId="0" borderId="11" xfId="4" applyFont="1" applyBorder="1" applyAlignment="1" applyProtection="1">
      <alignment horizontal="center" vertical="center" wrapText="1"/>
      <protection locked="0"/>
    </xf>
    <xf numFmtId="0" fontId="5" fillId="0" borderId="24" xfId="4" applyFont="1" applyBorder="1" applyAlignment="1" applyProtection="1">
      <alignment horizontal="center" vertical="center" wrapText="1"/>
      <protection locked="0"/>
    </xf>
    <xf numFmtId="0" fontId="5" fillId="0" borderId="13" xfId="4" applyFont="1" applyBorder="1" applyAlignment="1" applyProtection="1">
      <alignment horizontal="center" vertical="center" wrapText="1"/>
      <protection locked="0"/>
    </xf>
    <xf numFmtId="0" fontId="5" fillId="0" borderId="0" xfId="4" applyFont="1" applyAlignment="1" applyProtection="1">
      <alignment horizontal="center" vertical="center" wrapText="1"/>
      <protection locked="0"/>
    </xf>
    <xf numFmtId="0" fontId="5" fillId="0" borderId="21" xfId="4" applyFont="1" applyBorder="1" applyAlignment="1" applyProtection="1">
      <alignment horizontal="center" vertical="center" wrapText="1"/>
      <protection locked="0"/>
    </xf>
    <xf numFmtId="0" fontId="5" fillId="0" borderId="1" xfId="4" applyFont="1" applyBorder="1" applyAlignment="1" applyProtection="1">
      <alignment vertical="center" shrinkToFit="1"/>
      <protection locked="0"/>
    </xf>
    <xf numFmtId="31" fontId="5" fillId="0" borderId="0" xfId="4" applyNumberFormat="1" applyFont="1" applyAlignment="1" applyProtection="1">
      <alignment horizontal="center" shrinkToFit="1"/>
      <protection locked="0"/>
    </xf>
    <xf numFmtId="0" fontId="5" fillId="0" borderId="22" xfId="4" applyFont="1" applyBorder="1" applyAlignment="1" applyProtection="1">
      <alignment horizontal="center" vertical="center"/>
      <protection locked="0"/>
    </xf>
    <xf numFmtId="0" fontId="5" fillId="0" borderId="33" xfId="4" applyFont="1" applyBorder="1" applyAlignment="1" applyProtection="1">
      <alignment horizontal="center" vertical="center"/>
      <protection locked="0"/>
    </xf>
    <xf numFmtId="0" fontId="5" fillId="0" borderId="23" xfId="4" applyFont="1" applyBorder="1" applyAlignment="1" applyProtection="1">
      <alignment horizontal="center" vertical="center"/>
      <protection locked="0"/>
    </xf>
    <xf numFmtId="0" fontId="5" fillId="0" borderId="26" xfId="4" applyFont="1" applyBorder="1" applyAlignment="1" applyProtection="1">
      <alignment horizontal="center" vertical="center"/>
      <protection locked="0"/>
    </xf>
    <xf numFmtId="5" fontId="8" fillId="0" borderId="13" xfId="4" applyNumberFormat="1" applyFont="1" applyBorder="1" applyAlignment="1">
      <alignment horizontal="left" shrinkToFit="1"/>
    </xf>
    <xf numFmtId="5" fontId="8" fillId="0" borderId="0" xfId="4" applyNumberFormat="1" applyFont="1" applyAlignment="1">
      <alignment horizontal="left" shrinkToFit="1"/>
    </xf>
    <xf numFmtId="5" fontId="8" fillId="0" borderId="28" xfId="4" applyNumberFormat="1" applyFont="1" applyBorder="1" applyAlignment="1">
      <alignment horizontal="left" shrinkToFit="1"/>
    </xf>
    <xf numFmtId="182" fontId="7" fillId="0" borderId="17" xfId="4" applyNumberFormat="1" applyFont="1" applyBorder="1" applyAlignment="1" applyProtection="1">
      <alignment horizontal="right"/>
      <protection locked="0"/>
    </xf>
    <xf numFmtId="182" fontId="7" fillId="0" borderId="11" xfId="4" applyNumberFormat="1" applyFont="1" applyBorder="1" applyAlignment="1" applyProtection="1">
      <alignment horizontal="right"/>
      <protection locked="0"/>
    </xf>
    <xf numFmtId="182" fontId="7" fillId="0" borderId="12" xfId="4" applyNumberFormat="1" applyFont="1" applyBorder="1" applyAlignment="1" applyProtection="1">
      <alignment horizontal="right"/>
      <protection locked="0"/>
    </xf>
    <xf numFmtId="182" fontId="7" fillId="0" borderId="16" xfId="4" applyNumberFormat="1" applyFont="1" applyBorder="1" applyAlignment="1" applyProtection="1">
      <alignment horizontal="right"/>
      <protection locked="0"/>
    </xf>
    <xf numFmtId="182" fontId="7" fillId="0" borderId="15" xfId="4" applyNumberFormat="1" applyFont="1" applyBorder="1" applyAlignment="1" applyProtection="1">
      <alignment horizontal="right"/>
      <protection locked="0"/>
    </xf>
    <xf numFmtId="182" fontId="7" fillId="0" borderId="3" xfId="4" applyNumberFormat="1" applyFont="1" applyBorder="1" applyAlignment="1" applyProtection="1">
      <alignment horizontal="right"/>
      <protection locked="0"/>
    </xf>
    <xf numFmtId="182" fontId="7" fillId="4" borderId="17" xfId="4" applyNumberFormat="1" applyFont="1" applyFill="1" applyBorder="1" applyAlignment="1" applyProtection="1">
      <alignment horizontal="right" shrinkToFit="1"/>
      <protection locked="0"/>
    </xf>
    <xf numFmtId="182" fontId="7" fillId="4" borderId="11" xfId="4" applyNumberFormat="1" applyFont="1" applyFill="1" applyBorder="1" applyAlignment="1" applyProtection="1">
      <alignment horizontal="right" shrinkToFit="1"/>
      <protection locked="0"/>
    </xf>
    <xf numFmtId="182" fontId="7" fillId="4" borderId="12" xfId="4" applyNumberFormat="1" applyFont="1" applyFill="1" applyBorder="1" applyAlignment="1" applyProtection="1">
      <alignment horizontal="right" shrinkToFit="1"/>
      <protection locked="0"/>
    </xf>
    <xf numFmtId="182" fontId="7" fillId="4" borderId="16" xfId="4" applyNumberFormat="1" applyFont="1" applyFill="1" applyBorder="1" applyAlignment="1" applyProtection="1">
      <alignment horizontal="right" shrinkToFit="1"/>
      <protection locked="0"/>
    </xf>
    <xf numFmtId="182" fontId="7" fillId="4" borderId="15" xfId="4" applyNumberFormat="1" applyFont="1" applyFill="1" applyBorder="1" applyAlignment="1" applyProtection="1">
      <alignment horizontal="right" shrinkToFit="1"/>
      <protection locked="0"/>
    </xf>
    <xf numFmtId="182" fontId="7" fillId="4" borderId="3" xfId="4" applyNumberFormat="1" applyFont="1" applyFill="1" applyBorder="1" applyAlignment="1" applyProtection="1">
      <alignment horizontal="right" shrinkToFit="1"/>
      <protection locked="0"/>
    </xf>
    <xf numFmtId="182" fontId="7" fillId="0" borderId="17" xfId="4" applyNumberFormat="1" applyFont="1" applyBorder="1" applyAlignment="1" applyProtection="1">
      <alignment horizontal="right" shrinkToFit="1"/>
      <protection locked="0"/>
    </xf>
    <xf numFmtId="182" fontId="7" fillId="0" borderId="11" xfId="4" applyNumberFormat="1" applyFont="1" applyBorder="1" applyAlignment="1" applyProtection="1">
      <alignment horizontal="right" shrinkToFit="1"/>
      <protection locked="0"/>
    </xf>
    <xf numFmtId="182" fontId="7" fillId="0" borderId="12" xfId="4" applyNumberFormat="1" applyFont="1" applyBorder="1" applyAlignment="1" applyProtection="1">
      <alignment horizontal="right" shrinkToFit="1"/>
      <protection locked="0"/>
    </xf>
    <xf numFmtId="182" fontId="7" fillId="0" borderId="16" xfId="4" applyNumberFormat="1" applyFont="1" applyBorder="1" applyAlignment="1" applyProtection="1">
      <alignment horizontal="right" shrinkToFit="1"/>
      <protection locked="0"/>
    </xf>
    <xf numFmtId="182" fontId="7" fillId="0" borderId="15" xfId="4" applyNumberFormat="1" applyFont="1" applyBorder="1" applyAlignment="1" applyProtection="1">
      <alignment horizontal="right" shrinkToFit="1"/>
      <protection locked="0"/>
    </xf>
    <xf numFmtId="182" fontId="7" fillId="0" borderId="3" xfId="4" applyNumberFormat="1" applyFont="1" applyBorder="1" applyAlignment="1" applyProtection="1">
      <alignment horizontal="right" shrinkToFit="1"/>
      <protection locked="0"/>
    </xf>
    <xf numFmtId="0" fontId="7" fillId="0" borderId="10" xfId="4" applyFont="1" applyBorder="1" applyAlignment="1" applyProtection="1">
      <alignment horizontal="center" shrinkToFit="1"/>
      <protection locked="0"/>
    </xf>
    <xf numFmtId="0" fontId="7" fillId="0" borderId="14" xfId="4" applyFont="1" applyBorder="1" applyAlignment="1" applyProtection="1">
      <alignment horizontal="center" shrinkToFit="1"/>
      <protection locked="0"/>
    </xf>
    <xf numFmtId="182" fontId="7" fillId="4" borderId="17" xfId="4" applyNumberFormat="1" applyFont="1" applyFill="1" applyBorder="1" applyAlignment="1" applyProtection="1">
      <alignment horizontal="right"/>
      <protection locked="0"/>
    </xf>
    <xf numFmtId="182" fontId="7" fillId="4" borderId="11" xfId="4" applyNumberFormat="1" applyFont="1" applyFill="1" applyBorder="1" applyAlignment="1" applyProtection="1">
      <alignment horizontal="right"/>
      <protection locked="0"/>
    </xf>
    <xf numFmtId="182" fontId="7" fillId="4" borderId="12" xfId="4" applyNumberFormat="1" applyFont="1" applyFill="1" applyBorder="1" applyAlignment="1" applyProtection="1">
      <alignment horizontal="right"/>
      <protection locked="0"/>
    </xf>
    <xf numFmtId="182" fontId="7" fillId="4" borderId="16" xfId="4" applyNumberFormat="1" applyFont="1" applyFill="1" applyBorder="1" applyAlignment="1" applyProtection="1">
      <alignment horizontal="right"/>
      <protection locked="0"/>
    </xf>
    <xf numFmtId="182" fontId="7" fillId="4" borderId="15" xfId="4" applyNumberFormat="1" applyFont="1" applyFill="1" applyBorder="1" applyAlignment="1" applyProtection="1">
      <alignment horizontal="right"/>
      <protection locked="0"/>
    </xf>
    <xf numFmtId="182" fontId="7" fillId="4" borderId="3" xfId="4" applyNumberFormat="1" applyFont="1" applyFill="1" applyBorder="1" applyAlignment="1" applyProtection="1">
      <alignment horizontal="right"/>
      <protection locked="0"/>
    </xf>
    <xf numFmtId="182" fontId="7" fillId="0" borderId="13" xfId="4" applyNumberFormat="1" applyFont="1" applyBorder="1" applyAlignment="1" applyProtection="1">
      <alignment horizontal="right" shrinkToFit="1"/>
      <protection locked="0"/>
    </xf>
    <xf numFmtId="182" fontId="7" fillId="0" borderId="0" xfId="4" applyNumberFormat="1" applyFont="1" applyAlignment="1" applyProtection="1">
      <alignment horizontal="right" shrinkToFit="1"/>
      <protection locked="0"/>
    </xf>
    <xf numFmtId="182" fontId="7" fillId="0" borderId="28" xfId="4" applyNumberFormat="1" applyFont="1" applyBorder="1" applyAlignment="1" applyProtection="1">
      <alignment horizontal="right" shrinkToFit="1"/>
      <protection locked="0"/>
    </xf>
    <xf numFmtId="182" fontId="7" fillId="0" borderId="17" xfId="4" applyNumberFormat="1" applyFont="1" applyBorder="1" applyAlignment="1" applyProtection="1">
      <alignment horizontal="center"/>
      <protection locked="0"/>
    </xf>
    <xf numFmtId="182" fontId="7" fillId="0" borderId="11" xfId="4" applyNumberFormat="1" applyFont="1" applyBorder="1" applyAlignment="1" applyProtection="1">
      <alignment horizontal="center"/>
      <protection locked="0"/>
    </xf>
    <xf numFmtId="182" fontId="7" fillId="0" borderId="12" xfId="4" applyNumberFormat="1" applyFont="1" applyBorder="1" applyAlignment="1" applyProtection="1">
      <alignment horizontal="center"/>
      <protection locked="0"/>
    </xf>
    <xf numFmtId="182" fontId="7" fillId="0" borderId="16" xfId="4" applyNumberFormat="1" applyFont="1" applyBorder="1" applyAlignment="1" applyProtection="1">
      <alignment horizontal="center"/>
      <protection locked="0"/>
    </xf>
    <xf numFmtId="182" fontId="7" fillId="0" borderId="15" xfId="4" applyNumberFormat="1" applyFont="1" applyBorder="1" applyAlignment="1" applyProtection="1">
      <alignment horizontal="center"/>
      <protection locked="0"/>
    </xf>
    <xf numFmtId="182" fontId="7" fillId="0" borderId="3" xfId="4" applyNumberFormat="1" applyFont="1" applyBorder="1" applyAlignment="1" applyProtection="1">
      <alignment horizontal="center"/>
      <protection locked="0"/>
    </xf>
    <xf numFmtId="0" fontId="7" fillId="0" borderId="1" xfId="4" applyFont="1" applyBorder="1" applyAlignment="1" applyProtection="1">
      <alignment horizontal="center" vertical="center" shrinkToFit="1"/>
      <protection locked="0"/>
    </xf>
    <xf numFmtId="0" fontId="7" fillId="0" borderId="17" xfId="4" applyFont="1" applyBorder="1" applyAlignment="1" applyProtection="1">
      <alignment horizontal="center" vertical="center" shrinkToFit="1"/>
      <protection locked="0"/>
    </xf>
    <xf numFmtId="0" fontId="7" fillId="0" borderId="11" xfId="4" applyFont="1" applyBorder="1" applyAlignment="1" applyProtection="1">
      <alignment horizontal="center" vertical="center" shrinkToFit="1"/>
      <protection locked="0"/>
    </xf>
    <xf numFmtId="0" fontId="7" fillId="0" borderId="12" xfId="4" applyFont="1" applyBorder="1" applyAlignment="1" applyProtection="1">
      <alignment horizontal="center" vertical="center" shrinkToFit="1"/>
      <protection locked="0"/>
    </xf>
    <xf numFmtId="0" fontId="7" fillId="0" borderId="16" xfId="4" applyFont="1" applyBorder="1" applyAlignment="1" applyProtection="1">
      <alignment horizontal="center" vertical="center" shrinkToFit="1"/>
      <protection locked="0"/>
    </xf>
    <xf numFmtId="0" fontId="7" fillId="0" borderId="15" xfId="4" applyFont="1" applyBorder="1" applyAlignment="1" applyProtection="1">
      <alignment horizontal="center" vertical="center" shrinkToFit="1"/>
      <protection locked="0"/>
    </xf>
    <xf numFmtId="0" fontId="7" fillId="0" borderId="3" xfId="4" applyFont="1" applyBorder="1" applyAlignment="1" applyProtection="1">
      <alignment horizontal="center" vertical="center" shrinkToFit="1"/>
      <protection locked="0"/>
    </xf>
    <xf numFmtId="182" fontId="7" fillId="0" borderId="17" xfId="4" quotePrefix="1" applyNumberFormat="1" applyFont="1" applyBorder="1" applyAlignment="1" applyProtection="1">
      <alignment horizontal="right" shrinkToFit="1"/>
      <protection locked="0"/>
    </xf>
    <xf numFmtId="176" fontId="7" fillId="0" borderId="17" xfId="4" applyNumberFormat="1" applyFont="1" applyBorder="1" applyAlignment="1" applyProtection="1">
      <alignment horizontal="right" vertical="center" shrinkToFit="1"/>
      <protection locked="0"/>
    </xf>
    <xf numFmtId="176" fontId="7" fillId="0" borderId="11" xfId="4" applyNumberFormat="1" applyFont="1" applyBorder="1" applyAlignment="1" applyProtection="1">
      <alignment horizontal="right" vertical="center" shrinkToFit="1"/>
      <protection locked="0"/>
    </xf>
    <xf numFmtId="176" fontId="7" fillId="0" borderId="12" xfId="4" applyNumberFormat="1" applyFont="1" applyBorder="1" applyAlignment="1" applyProtection="1">
      <alignment horizontal="right" vertical="center" shrinkToFit="1"/>
      <protection locked="0"/>
    </xf>
    <xf numFmtId="176" fontId="7" fillId="0" borderId="16" xfId="4" applyNumberFormat="1" applyFont="1" applyBorder="1" applyAlignment="1" applyProtection="1">
      <alignment horizontal="right" vertical="center" shrinkToFit="1"/>
      <protection locked="0"/>
    </xf>
    <xf numFmtId="176" fontId="7" fillId="0" borderId="15" xfId="4" applyNumberFormat="1" applyFont="1" applyBorder="1" applyAlignment="1" applyProtection="1">
      <alignment horizontal="right" vertical="center" shrinkToFit="1"/>
      <protection locked="0"/>
    </xf>
    <xf numFmtId="176" fontId="7" fillId="0" borderId="3" xfId="4" applyNumberFormat="1" applyFont="1" applyBorder="1" applyAlignment="1" applyProtection="1">
      <alignment horizontal="right" vertical="center" shrinkToFit="1"/>
      <protection locked="0"/>
    </xf>
    <xf numFmtId="0" fontId="7" fillId="0" borderId="10" xfId="4" applyFont="1" applyBorder="1" applyAlignment="1" applyProtection="1">
      <alignment horizontal="left" indent="9" shrinkToFit="1"/>
      <protection locked="0"/>
    </xf>
    <xf numFmtId="0" fontId="7" fillId="0" borderId="11" xfId="4" applyFont="1" applyBorder="1" applyAlignment="1" applyProtection="1">
      <alignment horizontal="left" indent="9" shrinkToFit="1"/>
      <protection locked="0"/>
    </xf>
    <xf numFmtId="0" fontId="7" fillId="0" borderId="12" xfId="4" applyFont="1" applyBorder="1" applyAlignment="1" applyProtection="1">
      <alignment horizontal="left" indent="9" shrinkToFit="1"/>
      <protection locked="0"/>
    </xf>
    <xf numFmtId="0" fontId="7" fillId="0" borderId="14" xfId="4" applyFont="1" applyBorder="1" applyAlignment="1" applyProtection="1">
      <alignment horizontal="left" indent="9" shrinkToFit="1"/>
      <protection locked="0"/>
    </xf>
    <xf numFmtId="0" fontId="7" fillId="0" borderId="15" xfId="4" applyFont="1" applyBorder="1" applyAlignment="1" applyProtection="1">
      <alignment horizontal="left" indent="9" shrinkToFit="1"/>
      <protection locked="0"/>
    </xf>
    <xf numFmtId="0" fontId="7" fillId="0" borderId="3" xfId="4" applyFont="1" applyBorder="1" applyAlignment="1" applyProtection="1">
      <alignment horizontal="left" indent="9" shrinkToFit="1"/>
      <protection locked="0"/>
    </xf>
    <xf numFmtId="182" fontId="7" fillId="0" borderId="11" xfId="4" quotePrefix="1" applyNumberFormat="1" applyFont="1" applyBorder="1" applyAlignment="1" applyProtection="1">
      <alignment horizontal="right" shrinkToFit="1"/>
      <protection locked="0"/>
    </xf>
    <xf numFmtId="182" fontId="7" fillId="0" borderId="12" xfId="4" quotePrefix="1" applyNumberFormat="1" applyFont="1" applyBorder="1" applyAlignment="1" applyProtection="1">
      <alignment horizontal="right" shrinkToFit="1"/>
      <protection locked="0"/>
    </xf>
    <xf numFmtId="182" fontId="7" fillId="0" borderId="16" xfId="4" quotePrefix="1" applyNumberFormat="1" applyFont="1" applyBorder="1" applyAlignment="1" applyProtection="1">
      <alignment horizontal="right" shrinkToFit="1"/>
      <protection locked="0"/>
    </xf>
    <xf numFmtId="182" fontId="7" fillId="0" borderId="15" xfId="4" quotePrefix="1" applyNumberFormat="1" applyFont="1" applyBorder="1" applyAlignment="1" applyProtection="1">
      <alignment horizontal="right" shrinkToFit="1"/>
      <protection locked="0"/>
    </xf>
    <xf numFmtId="182" fontId="7" fillId="0" borderId="3" xfId="4" quotePrefix="1" applyNumberFormat="1" applyFont="1" applyBorder="1" applyAlignment="1" applyProtection="1">
      <alignment horizontal="right" shrinkToFit="1"/>
      <protection locked="0"/>
    </xf>
    <xf numFmtId="0" fontId="7" fillId="0" borderId="30" xfId="4" applyFont="1" applyBorder="1" applyAlignment="1" applyProtection="1">
      <alignment horizontal="center" vertical="center" shrinkToFit="1"/>
      <protection locked="0"/>
    </xf>
    <xf numFmtId="185" fontId="7" fillId="0" borderId="17" xfId="4" applyNumberFormat="1" applyFont="1" applyBorder="1" applyAlignment="1" applyProtection="1">
      <alignment horizontal="right" vertical="center" shrinkToFit="1"/>
      <protection locked="0"/>
    </xf>
    <xf numFmtId="185" fontId="7" fillId="0" borderId="11" xfId="4" applyNumberFormat="1" applyFont="1" applyBorder="1" applyAlignment="1" applyProtection="1">
      <alignment horizontal="right" vertical="center" shrinkToFit="1"/>
      <protection locked="0"/>
    </xf>
    <xf numFmtId="185" fontId="7" fillId="0" borderId="12" xfId="4" applyNumberFormat="1" applyFont="1" applyBorder="1" applyAlignment="1" applyProtection="1">
      <alignment horizontal="right" vertical="center" shrinkToFit="1"/>
      <protection locked="0"/>
    </xf>
    <xf numFmtId="185" fontId="7" fillId="0" borderId="16" xfId="4" applyNumberFormat="1" applyFont="1" applyBorder="1" applyAlignment="1" applyProtection="1">
      <alignment horizontal="right" vertical="center" shrinkToFit="1"/>
      <protection locked="0"/>
    </xf>
    <xf numFmtId="185" fontId="7" fillId="0" borderId="15" xfId="4" applyNumberFormat="1" applyFont="1" applyBorder="1" applyAlignment="1" applyProtection="1">
      <alignment horizontal="right" vertical="center" shrinkToFit="1"/>
      <protection locked="0"/>
    </xf>
    <xf numFmtId="185" fontId="7" fillId="0" borderId="3" xfId="4" applyNumberFormat="1" applyFont="1" applyBorder="1" applyAlignment="1" applyProtection="1">
      <alignment horizontal="right" vertical="center" shrinkToFit="1"/>
      <protection locked="0"/>
    </xf>
    <xf numFmtId="0" fontId="13" fillId="0" borderId="10" xfId="4" applyFont="1" applyBorder="1" applyAlignment="1" applyProtection="1">
      <alignment horizontal="left" vertical="center" indent="1" shrinkToFit="1"/>
      <protection locked="0"/>
    </xf>
    <xf numFmtId="0" fontId="13" fillId="0" borderId="11" xfId="4" applyFont="1" applyBorder="1" applyAlignment="1" applyProtection="1">
      <alignment horizontal="left" vertical="center" indent="1" shrinkToFit="1"/>
      <protection locked="0"/>
    </xf>
    <xf numFmtId="0" fontId="13" fillId="0" borderId="12" xfId="4" applyFont="1" applyBorder="1" applyAlignment="1" applyProtection="1">
      <alignment horizontal="left" vertical="center" indent="1" shrinkToFit="1"/>
      <protection locked="0"/>
    </xf>
    <xf numFmtId="0" fontId="13" fillId="0" borderId="14" xfId="4" applyFont="1" applyBorder="1" applyAlignment="1" applyProtection="1">
      <alignment horizontal="left" vertical="center" indent="1" shrinkToFit="1"/>
      <protection locked="0"/>
    </xf>
    <xf numFmtId="0" fontId="13" fillId="0" borderId="15" xfId="4" applyFont="1" applyBorder="1" applyAlignment="1" applyProtection="1">
      <alignment horizontal="left" vertical="center" indent="1" shrinkToFit="1"/>
      <protection locked="0"/>
    </xf>
    <xf numFmtId="0" fontId="13" fillId="0" borderId="3" xfId="4" applyFont="1" applyBorder="1" applyAlignment="1" applyProtection="1">
      <alignment horizontal="left" vertical="center" indent="1" shrinkToFit="1"/>
      <protection locked="0"/>
    </xf>
    <xf numFmtId="0" fontId="13" fillId="0" borderId="1" xfId="4" applyFont="1" applyBorder="1" applyAlignment="1" applyProtection="1">
      <alignment horizontal="center" vertical="center" shrinkToFit="1"/>
      <protection locked="0"/>
    </xf>
    <xf numFmtId="0" fontId="13" fillId="0" borderId="17" xfId="4" applyFont="1" applyBorder="1" applyAlignment="1" applyProtection="1">
      <alignment horizontal="center" vertical="center" shrinkToFit="1"/>
      <protection locked="0"/>
    </xf>
    <xf numFmtId="0" fontId="13" fillId="0" borderId="11" xfId="4" applyFont="1" applyBorder="1" applyAlignment="1" applyProtection="1">
      <alignment horizontal="center" vertical="center" shrinkToFit="1"/>
      <protection locked="0"/>
    </xf>
    <xf numFmtId="0" fontId="13" fillId="0" borderId="12" xfId="4" applyFont="1" applyBorder="1" applyAlignment="1" applyProtection="1">
      <alignment horizontal="center" vertical="center" shrinkToFit="1"/>
      <protection locked="0"/>
    </xf>
    <xf numFmtId="0" fontId="13" fillId="0" borderId="16" xfId="4" applyFont="1" applyBorder="1" applyAlignment="1" applyProtection="1">
      <alignment horizontal="center" vertical="center" shrinkToFit="1"/>
      <protection locked="0"/>
    </xf>
    <xf numFmtId="0" fontId="13" fillId="0" borderId="15" xfId="4" applyFont="1" applyBorder="1" applyAlignment="1" applyProtection="1">
      <alignment horizontal="center" vertical="center" shrinkToFit="1"/>
      <protection locked="0"/>
    </xf>
    <xf numFmtId="0" fontId="13" fillId="0" borderId="3" xfId="4" applyFont="1" applyBorder="1" applyAlignment="1" applyProtection="1">
      <alignment horizontal="center" vertical="center" shrinkToFit="1"/>
      <protection locked="0"/>
    </xf>
    <xf numFmtId="0" fontId="7" fillId="3" borderId="10" xfId="4" applyFont="1" applyFill="1" applyBorder="1" applyAlignment="1" applyProtection="1">
      <alignment horizontal="left" vertical="center" indent="1" shrinkToFit="1"/>
      <protection locked="0"/>
    </xf>
    <xf numFmtId="0" fontId="7" fillId="3" borderId="11" xfId="4" applyFont="1" applyFill="1" applyBorder="1" applyAlignment="1" applyProtection="1">
      <alignment horizontal="left" vertical="center" indent="1" shrinkToFit="1"/>
      <protection locked="0"/>
    </xf>
    <xf numFmtId="0" fontId="7" fillId="3" borderId="12" xfId="4" applyFont="1" applyFill="1" applyBorder="1" applyAlignment="1" applyProtection="1">
      <alignment horizontal="left" vertical="center" indent="1" shrinkToFit="1"/>
      <protection locked="0"/>
    </xf>
    <xf numFmtId="0" fontId="7" fillId="3" borderId="14" xfId="4" applyFont="1" applyFill="1" applyBorder="1" applyAlignment="1" applyProtection="1">
      <alignment horizontal="left" vertical="center" indent="1" shrinkToFit="1"/>
      <protection locked="0"/>
    </xf>
    <xf numFmtId="0" fontId="7" fillId="3" borderId="15" xfId="4" applyFont="1" applyFill="1" applyBorder="1" applyAlignment="1" applyProtection="1">
      <alignment horizontal="left" vertical="center" indent="1" shrinkToFit="1"/>
      <protection locked="0"/>
    </xf>
    <xf numFmtId="0" fontId="7" fillId="3" borderId="3" xfId="4" applyFont="1" applyFill="1" applyBorder="1" applyAlignment="1" applyProtection="1">
      <alignment horizontal="left" vertical="center" indent="1" shrinkToFit="1"/>
      <protection locked="0"/>
    </xf>
    <xf numFmtId="0" fontId="7" fillId="3" borderId="4" xfId="4" applyFont="1" applyFill="1" applyBorder="1" applyAlignment="1" applyProtection="1">
      <alignment horizontal="center" vertical="center" shrinkToFit="1"/>
      <protection locked="0"/>
    </xf>
    <xf numFmtId="0" fontId="7" fillId="3" borderId="1" xfId="4" applyFont="1" applyFill="1" applyBorder="1" applyAlignment="1" applyProtection="1">
      <alignment horizontal="center" vertical="center" shrinkToFit="1"/>
      <protection locked="0"/>
    </xf>
    <xf numFmtId="0" fontId="7" fillId="3" borderId="17" xfId="4" applyFont="1" applyFill="1" applyBorder="1" applyAlignment="1" applyProtection="1">
      <alignment horizontal="center" vertical="center" shrinkToFit="1"/>
      <protection locked="0"/>
    </xf>
    <xf numFmtId="0" fontId="7" fillId="3" borderId="11" xfId="4" applyFont="1" applyFill="1" applyBorder="1" applyAlignment="1" applyProtection="1">
      <alignment horizontal="center" vertical="center" shrinkToFit="1"/>
      <protection locked="0"/>
    </xf>
    <xf numFmtId="0" fontId="7" fillId="3" borderId="12" xfId="4" applyFont="1" applyFill="1" applyBorder="1" applyAlignment="1" applyProtection="1">
      <alignment horizontal="center" vertical="center" shrinkToFit="1"/>
      <protection locked="0"/>
    </xf>
    <xf numFmtId="0" fontId="7" fillId="3" borderId="16" xfId="4" applyFont="1" applyFill="1" applyBorder="1" applyAlignment="1" applyProtection="1">
      <alignment horizontal="center" vertical="center" shrinkToFit="1"/>
      <protection locked="0"/>
    </xf>
    <xf numFmtId="0" fontId="7" fillId="3" borderId="15" xfId="4" applyFont="1" applyFill="1" applyBorder="1" applyAlignment="1" applyProtection="1">
      <alignment horizontal="center" vertical="center" shrinkToFit="1"/>
      <protection locked="0"/>
    </xf>
    <xf numFmtId="0" fontId="7" fillId="3" borderId="3" xfId="4" applyFont="1" applyFill="1" applyBorder="1" applyAlignment="1" applyProtection="1">
      <alignment horizontal="center" vertical="center" shrinkToFit="1"/>
      <protection locked="0"/>
    </xf>
    <xf numFmtId="0" fontId="7" fillId="3" borderId="19" xfId="4" applyFont="1" applyFill="1" applyBorder="1" applyAlignment="1" applyProtection="1">
      <alignment horizontal="left" vertical="center" indent="1" shrinkToFit="1"/>
      <protection locked="0"/>
    </xf>
    <xf numFmtId="0" fontId="7" fillId="3" borderId="8" xfId="4" applyFont="1" applyFill="1" applyBorder="1" applyAlignment="1" applyProtection="1">
      <alignment horizontal="left" vertical="center" indent="1" shrinkToFit="1"/>
      <protection locked="0"/>
    </xf>
    <xf numFmtId="0" fontId="7" fillId="3" borderId="32" xfId="4" applyFont="1" applyFill="1" applyBorder="1" applyAlignment="1" applyProtection="1">
      <alignment horizontal="left" vertical="center" indent="1" shrinkToFit="1"/>
      <protection locked="0"/>
    </xf>
    <xf numFmtId="0" fontId="7" fillId="3" borderId="31" xfId="4" applyFont="1" applyFill="1" applyBorder="1" applyAlignment="1" applyProtection="1">
      <alignment horizontal="center" vertical="center" shrinkToFit="1"/>
      <protection locked="0"/>
    </xf>
    <xf numFmtId="0" fontId="7" fillId="3" borderId="27" xfId="4" applyFont="1" applyFill="1" applyBorder="1" applyAlignment="1" applyProtection="1">
      <alignment horizontal="center" vertical="center" shrinkToFit="1"/>
      <protection locked="0"/>
    </xf>
    <xf numFmtId="0" fontId="7" fillId="3" borderId="8" xfId="4" applyFont="1" applyFill="1" applyBorder="1" applyAlignment="1" applyProtection="1">
      <alignment horizontal="center" vertical="center" shrinkToFit="1"/>
      <protection locked="0"/>
    </xf>
    <xf numFmtId="0" fontId="7" fillId="3" borderId="32" xfId="4" applyFont="1" applyFill="1" applyBorder="1" applyAlignment="1" applyProtection="1">
      <alignment horizontal="center" vertical="center" shrinkToFit="1"/>
      <protection locked="0"/>
    </xf>
  </cellXfs>
  <cellStyles count="21">
    <cellStyle name="桁区切り" xfId="1" builtinId="6"/>
    <cellStyle name="桁区切り [0.00]" xfId="2" builtinId="3"/>
    <cellStyle name="桁区切り 2" xfId="11" xr:uid="{9568845A-DA8C-48FC-B1FD-378A61265FD9}"/>
    <cellStyle name="桁区切り 2 2" xfId="19" xr:uid="{C88EA312-06EA-49E3-B3A3-D02BC0ED740A}"/>
    <cellStyle name="桁区切り 3" xfId="12" xr:uid="{FD22C21C-9C7D-488D-A30B-3F9A44F854E6}"/>
    <cellStyle name="桁区切り 4" xfId="14" xr:uid="{084A7D86-EAA8-402F-935E-D40A84803059}"/>
    <cellStyle name="標準" xfId="0" builtinId="0"/>
    <cellStyle name="標準 10" xfId="10" xr:uid="{AAE1ABE9-D8BF-4417-8871-9799EBC4C2BD}"/>
    <cellStyle name="標準 2" xfId="9" xr:uid="{1063A22F-5C36-41A7-9506-DC6CFB6F7CC0}"/>
    <cellStyle name="標準 2 2" xfId="18" xr:uid="{01E113B6-F4DE-4A7F-B068-1F4ECCDDE57B}"/>
    <cellStyle name="標準 2 3" xfId="20" xr:uid="{41DAA2C0-A316-43A6-BC96-A69B39317261}"/>
    <cellStyle name="標準 3" xfId="3" xr:uid="{00000000-0005-0000-0000-000003000000}"/>
    <cellStyle name="標準 4" xfId="15" xr:uid="{45B4F2B2-A6FC-49B7-AA5C-DF17892A88F6}"/>
    <cellStyle name="標準_●たんぽぽ保育園三宮内訳" xfId="13" xr:uid="{E91EB742-7B41-46BD-BB7F-E2B57ACA888F}"/>
    <cellStyle name="標準_外注依頼書兼注文伺書" xfId="6" xr:uid="{9CEBB3BC-949A-403D-ABB3-1BFC6031A9B1}"/>
    <cellStyle name="標準_管理工種" xfId="8" xr:uid="{BC9EAEF1-9F09-4106-91D8-A68A9A8DC3AC}"/>
    <cellStyle name="標準_業者説明" xfId="4" xr:uid="{00000000-0005-0000-0000-000005000000}"/>
    <cellStyle name="標準_業者説明_見積書・請求書の変更書式" xfId="5" xr:uid="{00000000-0005-0000-0000-000006000000}"/>
    <cellStyle name="標準_工種コード 2" xfId="7" xr:uid="{23DC9C48-7CCF-410F-A583-AE54D2E29CC8}"/>
    <cellStyle name="標準_高木ﾋﾞﾙ" xfId="16" xr:uid="{B1A3302D-DFCF-466F-9EFE-09A21A389E46}"/>
    <cellStyle name="標準_小川ビル新築工事" xfId="17" xr:uid="{E95F71A6-49CA-45A1-90C2-1A03B5E946AD}"/>
  </cellStyles>
  <dxfs count="4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19</xdr:row>
          <xdr:rowOff>219075</xdr:rowOff>
        </xdr:from>
        <xdr:to>
          <xdr:col>6</xdr:col>
          <xdr:colOff>133350</xdr:colOff>
          <xdr:row>21</xdr:row>
          <xdr:rowOff>38100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161925</xdr:colOff>
          <xdr:row>19</xdr:row>
          <xdr:rowOff>219075</xdr:rowOff>
        </xdr:from>
        <xdr:to>
          <xdr:col>10</xdr:col>
          <xdr:colOff>28575</xdr:colOff>
          <xdr:row>21</xdr:row>
          <xdr:rowOff>19050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142875</xdr:colOff>
          <xdr:row>19</xdr:row>
          <xdr:rowOff>209550</xdr:rowOff>
        </xdr:from>
        <xdr:to>
          <xdr:col>13</xdr:col>
          <xdr:colOff>152400</xdr:colOff>
          <xdr:row>21</xdr:row>
          <xdr:rowOff>47625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161925</xdr:colOff>
          <xdr:row>19</xdr:row>
          <xdr:rowOff>209550</xdr:rowOff>
        </xdr:from>
        <xdr:to>
          <xdr:col>19</xdr:col>
          <xdr:colOff>28575</xdr:colOff>
          <xdr:row>21</xdr:row>
          <xdr:rowOff>38100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161925</xdr:colOff>
          <xdr:row>19</xdr:row>
          <xdr:rowOff>219075</xdr:rowOff>
        </xdr:from>
        <xdr:to>
          <xdr:col>22</xdr:col>
          <xdr:colOff>28575</xdr:colOff>
          <xdr:row>21</xdr:row>
          <xdr:rowOff>19050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9525</xdr:colOff>
          <xdr:row>19</xdr:row>
          <xdr:rowOff>209550</xdr:rowOff>
        </xdr:from>
        <xdr:to>
          <xdr:col>26</xdr:col>
          <xdr:colOff>28575</xdr:colOff>
          <xdr:row>21</xdr:row>
          <xdr:rowOff>28575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161925</xdr:colOff>
          <xdr:row>19</xdr:row>
          <xdr:rowOff>209550</xdr:rowOff>
        </xdr:from>
        <xdr:to>
          <xdr:col>31</xdr:col>
          <xdr:colOff>28575</xdr:colOff>
          <xdr:row>21</xdr:row>
          <xdr:rowOff>38100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161925</xdr:colOff>
          <xdr:row>19</xdr:row>
          <xdr:rowOff>219075</xdr:rowOff>
        </xdr:from>
        <xdr:to>
          <xdr:col>34</xdr:col>
          <xdr:colOff>28575</xdr:colOff>
          <xdr:row>21</xdr:row>
          <xdr:rowOff>19050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9525</xdr:colOff>
          <xdr:row>19</xdr:row>
          <xdr:rowOff>209550</xdr:rowOff>
        </xdr:from>
        <xdr:to>
          <xdr:col>38</xdr:col>
          <xdr:colOff>28575</xdr:colOff>
          <xdr:row>21</xdr:row>
          <xdr:rowOff>28575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69</xdr:col>
      <xdr:colOff>84731</xdr:colOff>
      <xdr:row>10</xdr:row>
      <xdr:rowOff>31226</xdr:rowOff>
    </xdr:from>
    <xdr:to>
      <xdr:col>72</xdr:col>
      <xdr:colOff>364314</xdr:colOff>
      <xdr:row>16</xdr:row>
      <xdr:rowOff>91523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66E94029-574F-4075-AAAA-89E4CDC43C69}"/>
            </a:ext>
          </a:extLst>
        </xdr:cNvPr>
        <xdr:cNvSpPr>
          <a:spLocks noChangeArrowheads="1"/>
        </xdr:cNvSpPr>
      </xdr:nvSpPr>
      <xdr:spPr bwMode="auto">
        <a:xfrm>
          <a:off x="11473318" y="1406139"/>
          <a:ext cx="2139360" cy="1024890"/>
        </a:xfrm>
        <a:prstGeom prst="wedgeRoundRectCallout">
          <a:avLst>
            <a:gd name="adj1" fmla="val -86555"/>
            <a:gd name="adj2" fmla="val -87831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国土交通大臣許可、県知事許可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どちらかに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番号を入力してください。（不要な番号等は削除）</a:t>
          </a: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建設業許可をお持ちでない会社は入力不要です。</a:t>
          </a:r>
        </a:p>
      </xdr:txBody>
    </xdr:sp>
    <xdr:clientData fPrintsWithSheet="0"/>
  </xdr:twoCellAnchor>
  <xdr:twoCellAnchor>
    <xdr:from>
      <xdr:col>57</xdr:col>
      <xdr:colOff>66259</xdr:colOff>
      <xdr:row>34</xdr:row>
      <xdr:rowOff>8283</xdr:rowOff>
    </xdr:from>
    <xdr:to>
      <xdr:col>71</xdr:col>
      <xdr:colOff>164988</xdr:colOff>
      <xdr:row>42</xdr:row>
      <xdr:rowOff>99392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B39E4AE6-E6B2-447E-AAF2-7795B9E5C53B}"/>
            </a:ext>
          </a:extLst>
        </xdr:cNvPr>
        <xdr:cNvSpPr/>
      </xdr:nvSpPr>
      <xdr:spPr bwMode="auto">
        <a:xfrm>
          <a:off x="9723781" y="5010979"/>
          <a:ext cx="3072185" cy="1085022"/>
        </a:xfrm>
        <a:prstGeom prst="wedgeRectCallout">
          <a:avLst>
            <a:gd name="adj1" fmla="val -71464"/>
            <a:gd name="adj2" fmla="val -24511"/>
          </a:avLst>
        </a:prstGeom>
        <a:solidFill>
          <a:srgbClr val="F79646">
            <a:lumMod val="20000"/>
            <a:lumOff val="80000"/>
          </a:srgb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・労務費対象範囲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現場で働く建設技能者（現場作業員）のみ対象としてください。工場加工費、材料製作費、書類作成費、運搬費、回送費、処理費、処分費、機械損料、雑資材、経費等は含めないでください。　　　　　　　　　　　　　　　　　　　　　　　　　　　　　　　　　　　　　　　　　　　　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 fPrintsWithSheet="0"/>
  </xdr:twoCellAnchor>
  <xdr:twoCellAnchor>
    <xdr:from>
      <xdr:col>13</xdr:col>
      <xdr:colOff>91771</xdr:colOff>
      <xdr:row>47</xdr:row>
      <xdr:rowOff>7622</xdr:rowOff>
    </xdr:from>
    <xdr:to>
      <xdr:col>26</xdr:col>
      <xdr:colOff>130617</xdr:colOff>
      <xdr:row>51</xdr:row>
      <xdr:rowOff>52264</xdr:rowOff>
    </xdr:to>
    <xdr:sp macro="" textlink="">
      <xdr:nvSpPr>
        <xdr:cNvPr id="5" name="四角形吹き出し 29">
          <a:extLst>
            <a:ext uri="{FF2B5EF4-FFF2-40B4-BE49-F238E27FC236}">
              <a16:creationId xmlns:a16="http://schemas.microsoft.com/office/drawing/2014/main" id="{6AD96AFD-667C-414D-87D3-653EC34A92A5}"/>
            </a:ext>
          </a:extLst>
        </xdr:cNvPr>
        <xdr:cNvSpPr/>
      </xdr:nvSpPr>
      <xdr:spPr bwMode="auto">
        <a:xfrm>
          <a:off x="2046467" y="6625426"/>
          <a:ext cx="2167476" cy="541599"/>
        </a:xfrm>
        <a:prstGeom prst="wedgeRectCallout">
          <a:avLst>
            <a:gd name="adj1" fmla="val 60824"/>
            <a:gd name="adj2" fmla="val -35657"/>
          </a:avLst>
        </a:prstGeom>
        <a:solidFill>
          <a:srgbClr val="FFFFFF"/>
        </a:solidFill>
        <a:ln w="9525" cap="flat" cmpd="sng" algn="ctr">
          <a:solidFill>
            <a:srgbClr val="00206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法定保険料率は、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marL="0" marR="0" lvl="0" indent="0" algn="l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概ね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15.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５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%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～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16.0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％の範囲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marL="0" marR="0" lvl="0" indent="0" algn="l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となるように調整をお願いします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 fPrintsWithSheet="0"/>
  </xdr:twoCellAnchor>
  <xdr:twoCellAnchor>
    <xdr:from>
      <xdr:col>68</xdr:col>
      <xdr:colOff>401375</xdr:colOff>
      <xdr:row>17</xdr:row>
      <xdr:rowOff>27415</xdr:rowOff>
    </xdr:from>
    <xdr:to>
      <xdr:col>72</xdr:col>
      <xdr:colOff>505239</xdr:colOff>
      <xdr:row>20</xdr:row>
      <xdr:rowOff>132522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1634256A-1514-4A0D-BFA0-1A92617FD916}"/>
            </a:ext>
          </a:extLst>
        </xdr:cNvPr>
        <xdr:cNvSpPr/>
      </xdr:nvSpPr>
      <xdr:spPr bwMode="auto">
        <a:xfrm>
          <a:off x="11168766" y="2553611"/>
          <a:ext cx="2588647" cy="626911"/>
        </a:xfrm>
        <a:prstGeom prst="wedgeRectCallout">
          <a:avLst>
            <a:gd name="adj1" fmla="val -71464"/>
            <a:gd name="adj2" fmla="val -24511"/>
          </a:avLst>
        </a:prstGeom>
        <a:solidFill>
          <a:srgbClr val="F79646">
            <a:lumMod val="20000"/>
            <a:lumOff val="80000"/>
          </a:srgb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見積条件が欄に収まらない場合は、明細に記載し、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"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別紙添付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"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と記載してください。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見積条件書様式は、別シートに様式がありますので、そちらに記載ください。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960008</xdr:colOff>
      <xdr:row>2</xdr:row>
      <xdr:rowOff>172011</xdr:rowOff>
    </xdr:from>
    <xdr:to>
      <xdr:col>20</xdr:col>
      <xdr:colOff>438154</xdr:colOff>
      <xdr:row>17</xdr:row>
      <xdr:rowOff>1121</xdr:rowOff>
    </xdr:to>
    <xdr:sp macro="" textlink="">
      <xdr:nvSpPr>
        <xdr:cNvPr id="2" name="AutoShape 492">
          <a:extLst>
            <a:ext uri="{FF2B5EF4-FFF2-40B4-BE49-F238E27FC236}">
              <a16:creationId xmlns:a16="http://schemas.microsoft.com/office/drawing/2014/main" id="{EB4AB749-E34B-4569-A487-DA65D0CAA4BC}"/>
            </a:ext>
          </a:extLst>
        </xdr:cNvPr>
        <xdr:cNvSpPr>
          <a:spLocks noChangeArrowheads="1"/>
        </xdr:cNvSpPr>
      </xdr:nvSpPr>
      <xdr:spPr bwMode="auto">
        <a:xfrm>
          <a:off x="11296314" y="799540"/>
          <a:ext cx="6049275" cy="4535581"/>
        </a:xfrm>
        <a:prstGeom prst="wedgeRoundRectCallout">
          <a:avLst>
            <a:gd name="adj1" fmla="val -62324"/>
            <a:gd name="adj2" fmla="val -14810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/>
              <a:ea typeface="ＭＳ Ｐ明朝"/>
            </a:rPr>
            <a:t>注意事項</a:t>
          </a:r>
          <a:endParaRPr kumimoji="0" lang="en-US" altLang="ja-JP" sz="1400" b="1" i="0" u="sng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・取決め金額に合わせた内訳を作成してください。</a:t>
          </a: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・民間工事、公共工事に関わらず、</a:t>
          </a: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/>
              <a:ea typeface="ＭＳ Ｐ明朝"/>
            </a:rPr>
            <a:t>「一式」「人工」「値引き」の記載は不可</a:t>
          </a: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となります。</a:t>
          </a:r>
          <a:r>
            <a: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※</a:t>
          </a: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諸経費については一式で可。</a:t>
          </a: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・書式変更は行わないでください。</a:t>
          </a: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【</a:t>
          </a: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データ貼り付け時</a:t>
          </a:r>
          <a:r>
            <a: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】</a:t>
          </a: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・コピーは通常通り行い、貼り付ける際に「値」を選択して行ってください。</a:t>
          </a: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（マウス右クリックから可能）</a:t>
          </a: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【1</a:t>
          </a: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工種で内訳が</a:t>
          </a:r>
          <a:r>
            <a: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2</a:t>
          </a: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ページ以上になる場合</a:t>
          </a:r>
          <a:r>
            <a: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】</a:t>
          </a: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・右クリックでセルを挿入して使用してください。</a:t>
          </a: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【</a:t>
          </a: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複数の工種がある場合</a:t>
          </a:r>
          <a:r>
            <a: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】</a:t>
          </a: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・印刷範囲を下げ、プルダウンで新たな工種を選択し内訳を入力してください。</a:t>
          </a: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</xdr:txBody>
    </xdr:sp>
    <xdr:clientData/>
  </xdr:twoCellAnchor>
  <xdr:twoCellAnchor editAs="oneCell">
    <xdr:from>
      <xdr:col>8</xdr:col>
      <xdr:colOff>1459230</xdr:colOff>
      <xdr:row>17</xdr:row>
      <xdr:rowOff>125730</xdr:rowOff>
    </xdr:from>
    <xdr:to>
      <xdr:col>12</xdr:col>
      <xdr:colOff>228600</xdr:colOff>
      <xdr:row>20</xdr:row>
      <xdr:rowOff>205740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83841640-F920-4D6B-8E36-5C48526673DF}"/>
            </a:ext>
          </a:extLst>
        </xdr:cNvPr>
        <xdr:cNvSpPr>
          <a:spLocks noChangeArrowheads="1"/>
        </xdr:cNvSpPr>
      </xdr:nvSpPr>
      <xdr:spPr bwMode="auto">
        <a:xfrm>
          <a:off x="9326880" y="5469255"/>
          <a:ext cx="2874645" cy="1017270"/>
        </a:xfrm>
        <a:prstGeom prst="wedgeRoundRectCallout">
          <a:avLst>
            <a:gd name="adj1" fmla="val -77292"/>
            <a:gd name="adj2" fmla="val -33662"/>
            <a:gd name="adj3" fmla="val 16667"/>
          </a:avLst>
        </a:prstGeom>
        <a:solidFill>
          <a:srgbClr val="FFFFFF"/>
        </a:solidFill>
        <a:ln w="5715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「内労務費～法定福利費」は工種が</a:t>
          </a:r>
          <a:r>
            <a:rPr kumimoji="0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2</a:t>
          </a:r>
          <a:r>
            <a:rPr kumimoji="0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工種以上の場合は工種毎に記載し、鏡に合計を記載してください。</a:t>
          </a:r>
          <a:endParaRPr kumimoji="0" lang="en-US" altLang="ja-JP" sz="14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 fPrintsWithSheet="0"/>
  </xdr:twoCellAnchor>
  <xdr:twoCellAnchor editAs="oneCell">
    <xdr:from>
      <xdr:col>8</xdr:col>
      <xdr:colOff>219636</xdr:colOff>
      <xdr:row>1</xdr:row>
      <xdr:rowOff>68580</xdr:rowOff>
    </xdr:from>
    <xdr:to>
      <xdr:col>10</xdr:col>
      <xdr:colOff>932632</xdr:colOff>
      <xdr:row>3</xdr:row>
      <xdr:rowOff>254857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7AFB2A89-C112-49EB-A82F-F849F8754A84}"/>
            </a:ext>
          </a:extLst>
        </xdr:cNvPr>
        <xdr:cNvSpPr>
          <a:spLocks noChangeArrowheads="1"/>
        </xdr:cNvSpPr>
      </xdr:nvSpPr>
      <xdr:spPr bwMode="auto">
        <a:xfrm>
          <a:off x="8090648" y="382345"/>
          <a:ext cx="3178290" cy="813806"/>
        </a:xfrm>
        <a:prstGeom prst="wedgeRoundRectCallout">
          <a:avLst>
            <a:gd name="adj1" fmla="val -15721"/>
            <a:gd name="adj2" fmla="val -4996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・黄色の箇所に入力を行ってください。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19</xdr:row>
          <xdr:rowOff>219075</xdr:rowOff>
        </xdr:from>
        <xdr:to>
          <xdr:col>6</xdr:col>
          <xdr:colOff>133350</xdr:colOff>
          <xdr:row>21</xdr:row>
          <xdr:rowOff>38100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3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161925</xdr:colOff>
          <xdr:row>19</xdr:row>
          <xdr:rowOff>219075</xdr:rowOff>
        </xdr:from>
        <xdr:to>
          <xdr:col>10</xdr:col>
          <xdr:colOff>28575</xdr:colOff>
          <xdr:row>21</xdr:row>
          <xdr:rowOff>19050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3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142875</xdr:colOff>
          <xdr:row>19</xdr:row>
          <xdr:rowOff>209550</xdr:rowOff>
        </xdr:from>
        <xdr:to>
          <xdr:col>13</xdr:col>
          <xdr:colOff>152400</xdr:colOff>
          <xdr:row>21</xdr:row>
          <xdr:rowOff>47625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3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161925</xdr:colOff>
          <xdr:row>19</xdr:row>
          <xdr:rowOff>209550</xdr:rowOff>
        </xdr:from>
        <xdr:to>
          <xdr:col>19</xdr:col>
          <xdr:colOff>28575</xdr:colOff>
          <xdr:row>21</xdr:row>
          <xdr:rowOff>38100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3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161925</xdr:colOff>
          <xdr:row>19</xdr:row>
          <xdr:rowOff>219075</xdr:rowOff>
        </xdr:from>
        <xdr:to>
          <xdr:col>22</xdr:col>
          <xdr:colOff>28575</xdr:colOff>
          <xdr:row>21</xdr:row>
          <xdr:rowOff>19050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3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9525</xdr:colOff>
          <xdr:row>19</xdr:row>
          <xdr:rowOff>209550</xdr:rowOff>
        </xdr:from>
        <xdr:to>
          <xdr:col>26</xdr:col>
          <xdr:colOff>28575</xdr:colOff>
          <xdr:row>21</xdr:row>
          <xdr:rowOff>28575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3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161925</xdr:colOff>
          <xdr:row>19</xdr:row>
          <xdr:rowOff>209550</xdr:rowOff>
        </xdr:from>
        <xdr:to>
          <xdr:col>31</xdr:col>
          <xdr:colOff>28575</xdr:colOff>
          <xdr:row>21</xdr:row>
          <xdr:rowOff>38100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03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161925</xdr:colOff>
          <xdr:row>19</xdr:row>
          <xdr:rowOff>219075</xdr:rowOff>
        </xdr:from>
        <xdr:to>
          <xdr:col>34</xdr:col>
          <xdr:colOff>28575</xdr:colOff>
          <xdr:row>21</xdr:row>
          <xdr:rowOff>19050</xdr:rowOff>
        </xdr:to>
        <xdr:sp macro="" textlink="">
          <xdr:nvSpPr>
            <xdr:cNvPr id="16392" name="Check Box 8" hidden="1">
              <a:extLst>
                <a:ext uri="{63B3BB69-23CF-44E3-9099-C40C66FF867C}">
                  <a14:compatExt spid="_x0000_s16392"/>
                </a:ext>
                <a:ext uri="{FF2B5EF4-FFF2-40B4-BE49-F238E27FC236}">
                  <a16:creationId xmlns:a16="http://schemas.microsoft.com/office/drawing/2014/main" id="{00000000-0008-0000-0300-00000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9525</xdr:colOff>
          <xdr:row>19</xdr:row>
          <xdr:rowOff>209550</xdr:rowOff>
        </xdr:from>
        <xdr:to>
          <xdr:col>38</xdr:col>
          <xdr:colOff>28575</xdr:colOff>
          <xdr:row>21</xdr:row>
          <xdr:rowOff>28575</xdr:rowOff>
        </xdr:to>
        <xdr:sp macro="" textlink="">
          <xdr:nvSpPr>
            <xdr:cNvPr id="16393" name="Check Box 9" hidden="1">
              <a:extLst>
                <a:ext uri="{63B3BB69-23CF-44E3-9099-C40C66FF867C}">
                  <a14:compatExt spid="_x0000_s16393"/>
                </a:ext>
                <a:ext uri="{FF2B5EF4-FFF2-40B4-BE49-F238E27FC236}">
                  <a16:creationId xmlns:a16="http://schemas.microsoft.com/office/drawing/2014/main" id="{00000000-0008-0000-0300-00000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69</xdr:col>
      <xdr:colOff>140805</xdr:colOff>
      <xdr:row>8</xdr:row>
      <xdr:rowOff>63113</xdr:rowOff>
    </xdr:from>
    <xdr:to>
      <xdr:col>72</xdr:col>
      <xdr:colOff>403243</xdr:colOff>
      <xdr:row>13</xdr:row>
      <xdr:rowOff>56736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9690DDF3-4E8B-4FC6-AC40-842A9F0CE9CA}"/>
            </a:ext>
          </a:extLst>
        </xdr:cNvPr>
        <xdr:cNvSpPr>
          <a:spLocks noChangeArrowheads="1"/>
        </xdr:cNvSpPr>
      </xdr:nvSpPr>
      <xdr:spPr bwMode="auto">
        <a:xfrm>
          <a:off x="11529392" y="1164700"/>
          <a:ext cx="2133645" cy="756865"/>
        </a:xfrm>
        <a:prstGeom prst="wedgeRoundRectCallout">
          <a:avLst>
            <a:gd name="adj1" fmla="val -86555"/>
            <a:gd name="adj2" fmla="val -87831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許可番号に変更がある場合は手入力し、最新版の建設業許可写しをご提出ください。</a:t>
          </a:r>
        </a:p>
      </xdr:txBody>
    </xdr:sp>
    <xdr:clientData fPrintsWithSheet="0"/>
  </xdr:twoCellAnchor>
  <xdr:twoCellAnchor editAs="oneCell">
    <xdr:from>
      <xdr:col>42</xdr:col>
      <xdr:colOff>77772</xdr:colOff>
      <xdr:row>30</xdr:row>
      <xdr:rowOff>24186</xdr:rowOff>
    </xdr:from>
    <xdr:to>
      <xdr:col>59</xdr:col>
      <xdr:colOff>135667</xdr:colOff>
      <xdr:row>36</xdr:row>
      <xdr:rowOff>91773</xdr:rowOff>
    </xdr:to>
    <xdr:sp macro="" textlink="">
      <xdr:nvSpPr>
        <xdr:cNvPr id="8" name="AutoShape 5">
          <a:extLst>
            <a:ext uri="{FF2B5EF4-FFF2-40B4-BE49-F238E27FC236}">
              <a16:creationId xmlns:a16="http://schemas.microsoft.com/office/drawing/2014/main" id="{914126A2-84CA-45F7-B28B-95AB44EE5672}"/>
            </a:ext>
          </a:extLst>
        </xdr:cNvPr>
        <xdr:cNvSpPr>
          <a:spLocks noChangeArrowheads="1"/>
        </xdr:cNvSpPr>
      </xdr:nvSpPr>
      <xdr:spPr bwMode="auto">
        <a:xfrm>
          <a:off x="7026881" y="4529925"/>
          <a:ext cx="3126933" cy="805402"/>
        </a:xfrm>
        <a:prstGeom prst="wedgeRoundRectCallout">
          <a:avLst>
            <a:gd name="adj1" fmla="val -15721"/>
            <a:gd name="adj2" fmla="val -4996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・黄色の箇所に入力を行ってください。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</xdr:txBody>
    </xdr:sp>
    <xdr:clientData fPrintsWithSheet="0"/>
  </xdr:twoCellAnchor>
  <xdr:twoCellAnchor>
    <xdr:from>
      <xdr:col>13</xdr:col>
      <xdr:colOff>132522</xdr:colOff>
      <xdr:row>47</xdr:row>
      <xdr:rowOff>33131</xdr:rowOff>
    </xdr:from>
    <xdr:to>
      <xdr:col>27</xdr:col>
      <xdr:colOff>1243</xdr:colOff>
      <xdr:row>51</xdr:row>
      <xdr:rowOff>81583</xdr:rowOff>
    </xdr:to>
    <xdr:sp macro="" textlink="">
      <xdr:nvSpPr>
        <xdr:cNvPr id="3" name="四角形吹き出し 29">
          <a:extLst>
            <a:ext uri="{FF2B5EF4-FFF2-40B4-BE49-F238E27FC236}">
              <a16:creationId xmlns:a16="http://schemas.microsoft.com/office/drawing/2014/main" id="{E590912F-1CCA-4A17-89E8-E96AD917DA42}"/>
            </a:ext>
          </a:extLst>
        </xdr:cNvPr>
        <xdr:cNvSpPr/>
      </xdr:nvSpPr>
      <xdr:spPr bwMode="auto">
        <a:xfrm>
          <a:off x="2087218" y="6650935"/>
          <a:ext cx="2171286" cy="545409"/>
        </a:xfrm>
        <a:prstGeom prst="wedgeRectCallout">
          <a:avLst>
            <a:gd name="adj1" fmla="val 60824"/>
            <a:gd name="adj2" fmla="val -35657"/>
          </a:avLst>
        </a:prstGeom>
        <a:solidFill>
          <a:srgbClr val="FFFFFF"/>
        </a:solidFill>
        <a:ln w="9525" cap="flat" cmpd="sng" algn="ctr">
          <a:solidFill>
            <a:srgbClr val="00206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法定保険料率は、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marL="0" marR="0" lvl="0" indent="0" algn="l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概ね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15.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５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%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～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16.0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％の範囲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marL="0" marR="0" lvl="0" indent="0" algn="l" defTabSz="91440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となるように調整をお願いします。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 fPrintsWithSheet="0"/>
  </xdr:twoCellAnchor>
  <xdr:twoCellAnchor>
    <xdr:from>
      <xdr:col>56</xdr:col>
      <xdr:colOff>152896</xdr:colOff>
      <xdr:row>37</xdr:row>
      <xdr:rowOff>47128</xdr:rowOff>
    </xdr:from>
    <xdr:to>
      <xdr:col>70</xdr:col>
      <xdr:colOff>610861</xdr:colOff>
      <xdr:row>46</xdr:row>
      <xdr:rowOff>66262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57C5A24F-AF38-4DC1-8C74-59BDED580AA8}"/>
            </a:ext>
          </a:extLst>
        </xdr:cNvPr>
        <xdr:cNvSpPr/>
      </xdr:nvSpPr>
      <xdr:spPr bwMode="auto">
        <a:xfrm>
          <a:off x="9628200" y="5422541"/>
          <a:ext cx="2992444" cy="1137286"/>
        </a:xfrm>
        <a:prstGeom prst="wedgeRectCallout">
          <a:avLst>
            <a:gd name="adj1" fmla="val -71464"/>
            <a:gd name="adj2" fmla="val -24511"/>
          </a:avLst>
        </a:prstGeom>
        <a:solidFill>
          <a:srgbClr val="F79646">
            <a:lumMod val="20000"/>
            <a:lumOff val="80000"/>
          </a:srgb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・労務費対象範囲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現場で働く建設技能者（現場作業員）のみ対象としてください。工場加工費、材料製作費、書類作成費、運搬費、回送費、処理費、処分費、機械損料、雑資材、経費等は含めないでください。　　　　　　　　　　　　　　　　　　　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　　　　　　　　　　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 fPrintsWithSheet="0"/>
  </xdr:twoCellAnchor>
  <xdr:twoCellAnchor>
    <xdr:from>
      <xdr:col>41</xdr:col>
      <xdr:colOff>171367</xdr:colOff>
      <xdr:row>20</xdr:row>
      <xdr:rowOff>211538</xdr:rowOff>
    </xdr:from>
    <xdr:to>
      <xdr:col>61</xdr:col>
      <xdr:colOff>43980</xdr:colOff>
      <xdr:row>29</xdr:row>
      <xdr:rowOff>17229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BAFDD0E8-DD72-4D9C-B434-4B1B47E1CA27}"/>
            </a:ext>
          </a:extLst>
        </xdr:cNvPr>
        <xdr:cNvSpPr/>
      </xdr:nvSpPr>
      <xdr:spPr bwMode="auto">
        <a:xfrm>
          <a:off x="6938258" y="3259538"/>
          <a:ext cx="3450700" cy="1139191"/>
        </a:xfrm>
        <a:prstGeom prst="wedgeRectCallout">
          <a:avLst>
            <a:gd name="adj1" fmla="val -59486"/>
            <a:gd name="adj2" fmla="val -5610"/>
          </a:avLst>
        </a:prstGeom>
        <a:solidFill>
          <a:srgbClr val="F79646">
            <a:lumMod val="20000"/>
            <a:lumOff val="80000"/>
          </a:srgb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・変更金額分のみ手入力してください。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・変更がない工種については「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」を入力してください。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・新たに工種が追加される場合は、当初工種の下に手入力してください。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工種、工種コードは明細で選択したものと同じものです。</a:t>
          </a: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245745</xdr:colOff>
      <xdr:row>4</xdr:row>
      <xdr:rowOff>238125</xdr:rowOff>
    </xdr:from>
    <xdr:to>
      <xdr:col>19</xdr:col>
      <xdr:colOff>346265</xdr:colOff>
      <xdr:row>20</xdr:row>
      <xdr:rowOff>19050</xdr:rowOff>
    </xdr:to>
    <xdr:sp macro="" textlink="">
      <xdr:nvSpPr>
        <xdr:cNvPr id="2" name="AutoShape 492">
          <a:extLst>
            <a:ext uri="{FF2B5EF4-FFF2-40B4-BE49-F238E27FC236}">
              <a16:creationId xmlns:a16="http://schemas.microsoft.com/office/drawing/2014/main" id="{0B3E3019-2322-4A71-91F4-35D319D15A3F}"/>
            </a:ext>
          </a:extLst>
        </xdr:cNvPr>
        <xdr:cNvSpPr>
          <a:spLocks noChangeArrowheads="1"/>
        </xdr:cNvSpPr>
      </xdr:nvSpPr>
      <xdr:spPr bwMode="auto">
        <a:xfrm>
          <a:off x="10589895" y="1495425"/>
          <a:ext cx="6063170" cy="4810125"/>
        </a:xfrm>
        <a:prstGeom prst="wedgeRoundRectCallout">
          <a:avLst>
            <a:gd name="adj1" fmla="val -62324"/>
            <a:gd name="adj2" fmla="val -14810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/>
              <a:ea typeface="ＭＳ Ｐ明朝"/>
            </a:rPr>
            <a:t>注意事項</a:t>
          </a:r>
          <a:endParaRPr kumimoji="0" lang="en-US" altLang="ja-JP" sz="1400" b="1" i="0" u="sng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・取決め金額に合わせた内訳を作成してください。</a:t>
          </a: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・民間工事、公共工事に関わらず、</a:t>
          </a: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/>
              <a:ea typeface="ＭＳ Ｐ明朝"/>
            </a:rPr>
            <a:t>「一式」「人工」「値引き」の記載は不可</a:t>
          </a: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となります。</a:t>
          </a:r>
          <a:r>
            <a: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※</a:t>
          </a: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諸経費については一式で可。</a:t>
          </a: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・書式変更は行わないでください。</a:t>
          </a: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【</a:t>
          </a: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データ貼り付け時</a:t>
          </a:r>
          <a:r>
            <a: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】</a:t>
          </a: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・コピーは通常通り行い、貼り付ける際に「値」を選択して行ってください。</a:t>
          </a: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（マウス右クリックから可能）</a:t>
          </a: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【1</a:t>
          </a: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工種で内訳が</a:t>
          </a:r>
          <a:r>
            <a: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2</a:t>
          </a: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ページ以上になる場合</a:t>
          </a:r>
          <a:r>
            <a: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】</a:t>
          </a: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・右クリックでセルを挿入して使用してください。</a:t>
          </a: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【</a:t>
          </a: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複数の工種がある場合</a:t>
          </a:r>
          <a:r>
            <a: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】</a:t>
          </a: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</a:rPr>
            <a:t>・印刷範囲を下げ、プルダウンで新たな工種を選択し内訳を入力してください。</a:t>
          </a: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</a:endParaRPr>
        </a:p>
      </xdr:txBody>
    </xdr:sp>
    <xdr:clientData/>
  </xdr:twoCellAnchor>
  <xdr:twoCellAnchor editAs="oneCell">
    <xdr:from>
      <xdr:col>9</xdr:col>
      <xdr:colOff>66675</xdr:colOff>
      <xdr:row>1</xdr:row>
      <xdr:rowOff>19050</xdr:rowOff>
    </xdr:from>
    <xdr:to>
      <xdr:col>12</xdr:col>
      <xdr:colOff>255270</xdr:colOff>
      <xdr:row>4</xdr:row>
      <xdr:rowOff>114053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896406A1-CB7A-4278-B4EA-91B8F11BCE27}"/>
            </a:ext>
          </a:extLst>
        </xdr:cNvPr>
        <xdr:cNvSpPr>
          <a:spLocks noChangeArrowheads="1"/>
        </xdr:cNvSpPr>
      </xdr:nvSpPr>
      <xdr:spPr bwMode="auto">
        <a:xfrm>
          <a:off x="9667875" y="333375"/>
          <a:ext cx="2560320" cy="1037978"/>
        </a:xfrm>
        <a:prstGeom prst="wedgeRoundRectCallout">
          <a:avLst>
            <a:gd name="adj1" fmla="val -77292"/>
            <a:gd name="adj2" fmla="val -33662"/>
            <a:gd name="adj3" fmla="val 16667"/>
          </a:avLst>
        </a:prstGeom>
        <a:solidFill>
          <a:srgbClr val="FFFFFF"/>
        </a:solidFill>
        <a:ln w="5715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変更金額のみ記載してください。</a:t>
          </a:r>
          <a:endParaRPr kumimoji="0" lang="en-US" altLang="ja-JP" sz="14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 fPrintsWithSheet="0"/>
  </xdr:twoCellAnchor>
  <xdr:twoCellAnchor editAs="oneCell">
    <xdr:from>
      <xdr:col>8</xdr:col>
      <xdr:colOff>1190625</xdr:colOff>
      <xdr:row>20</xdr:row>
      <xdr:rowOff>171450</xdr:rowOff>
    </xdr:from>
    <xdr:to>
      <xdr:col>11</xdr:col>
      <xdr:colOff>579120</xdr:colOff>
      <xdr:row>23</xdr:row>
      <xdr:rowOff>247650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147D3A0A-89ED-4EFA-8779-82EA2A478489}"/>
            </a:ext>
          </a:extLst>
        </xdr:cNvPr>
        <xdr:cNvSpPr>
          <a:spLocks noChangeArrowheads="1"/>
        </xdr:cNvSpPr>
      </xdr:nvSpPr>
      <xdr:spPr bwMode="auto">
        <a:xfrm>
          <a:off x="9058275" y="6457950"/>
          <a:ext cx="2874645" cy="1019175"/>
        </a:xfrm>
        <a:prstGeom prst="wedgeRoundRectCallout">
          <a:avLst>
            <a:gd name="adj1" fmla="val -77292"/>
            <a:gd name="adj2" fmla="val -33662"/>
            <a:gd name="adj3" fmla="val 16667"/>
          </a:avLst>
        </a:prstGeom>
        <a:solidFill>
          <a:srgbClr val="FFFFFF"/>
        </a:solidFill>
        <a:ln w="5715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「内労務費～法定福利費」は工種が</a:t>
          </a:r>
          <a:r>
            <a:rPr kumimoji="0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2</a:t>
          </a:r>
          <a:r>
            <a:rPr kumimoji="0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</a:rPr>
            <a:t>工種以上の場合は工種毎に記載し、鏡に合計を記載してください。</a:t>
          </a:r>
          <a:endParaRPr kumimoji="0" lang="en-US" altLang="ja-JP" sz="14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 fPrintsWithSheet="0"/>
  </xdr:twoCellAnchor>
  <xdr:twoCellAnchor editAs="oneCell">
    <xdr:from>
      <xdr:col>12</xdr:col>
      <xdr:colOff>381001</xdr:colOff>
      <xdr:row>1</xdr:row>
      <xdr:rowOff>97970</xdr:rowOff>
    </xdr:from>
    <xdr:to>
      <xdr:col>17</xdr:col>
      <xdr:colOff>476664</xdr:colOff>
      <xdr:row>3</xdr:row>
      <xdr:rowOff>288058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BB22A09A-4CE4-4B36-9F87-D08F949F20E0}"/>
            </a:ext>
          </a:extLst>
        </xdr:cNvPr>
        <xdr:cNvSpPr>
          <a:spLocks noChangeArrowheads="1"/>
        </xdr:cNvSpPr>
      </xdr:nvSpPr>
      <xdr:spPr bwMode="auto">
        <a:xfrm>
          <a:off x="12344401" y="413656"/>
          <a:ext cx="3198092" cy="821459"/>
        </a:xfrm>
        <a:prstGeom prst="wedgeRoundRectCallout">
          <a:avLst>
            <a:gd name="adj1" fmla="val -15721"/>
            <a:gd name="adj2" fmla="val -4996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・黄色の箇所に入力を行ってください。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.xml"/><Relationship Id="rId13" Type="http://schemas.openxmlformats.org/officeDocument/2006/relationships/comments" Target="../comments3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3.xml"/><Relationship Id="rId12" Type="http://schemas.openxmlformats.org/officeDocument/2006/relationships/ctrlProp" Target="../ctrlProps/ctrlProp18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2.xml"/><Relationship Id="rId11" Type="http://schemas.openxmlformats.org/officeDocument/2006/relationships/ctrlProp" Target="../ctrlProps/ctrlProp17.xml"/><Relationship Id="rId5" Type="http://schemas.openxmlformats.org/officeDocument/2006/relationships/ctrlProp" Target="../ctrlProps/ctrlProp11.xml"/><Relationship Id="rId10" Type="http://schemas.openxmlformats.org/officeDocument/2006/relationships/ctrlProp" Target="../ctrlProps/ctrlProp16.xml"/><Relationship Id="rId4" Type="http://schemas.openxmlformats.org/officeDocument/2006/relationships/ctrlProp" Target="../ctrlProps/ctrlProp10.xml"/><Relationship Id="rId9" Type="http://schemas.openxmlformats.org/officeDocument/2006/relationships/ctrlProp" Target="../ctrlProps/ctrlProp1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0000"/>
  </sheetPr>
  <dimension ref="A1:CJ60"/>
  <sheetViews>
    <sheetView showGridLines="0" showZeros="0" tabSelected="1" view="pageBreakPreview" zoomScale="115" zoomScaleNormal="130" zoomScaleSheetLayoutView="115" workbookViewId="0"/>
  </sheetViews>
  <sheetFormatPr defaultColWidth="9" defaultRowHeight="13.5"/>
  <cols>
    <col min="1" max="6" width="1.875" style="2" customWidth="1"/>
    <col min="7" max="19" width="2.375" style="2" customWidth="1"/>
    <col min="20" max="20" width="3.125" style="2" customWidth="1"/>
    <col min="21" max="22" width="2.375" style="2" customWidth="1"/>
    <col min="23" max="25" width="2.125" style="2" customWidth="1"/>
    <col min="26" max="32" width="2.5" style="2" customWidth="1"/>
    <col min="33" max="42" width="2.625" style="2" customWidth="1"/>
    <col min="43" max="43" width="2.5" style="2" customWidth="1"/>
    <col min="44" max="44" width="2.625" style="2" customWidth="1"/>
    <col min="45" max="45" width="2.125" style="2" customWidth="1"/>
    <col min="46" max="47" width="2.625" style="2" customWidth="1"/>
    <col min="48" max="48" width="3.125" style="2" customWidth="1"/>
    <col min="49" max="60" width="2.625" style="2" customWidth="1"/>
    <col min="61" max="63" width="2.125" style="2" customWidth="1"/>
    <col min="64" max="64" width="0" style="2" hidden="1" customWidth="1"/>
    <col min="65" max="65" width="7.125" style="2" hidden="1" customWidth="1"/>
    <col min="66" max="66" width="0" style="2" hidden="1" customWidth="1"/>
    <col min="67" max="67" width="7.125" style="2" hidden="1" customWidth="1"/>
    <col min="68" max="68" width="2.125" style="2" customWidth="1"/>
    <col min="69" max="16384" width="9" style="2"/>
  </cols>
  <sheetData>
    <row r="1" spans="1:69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87" t="s">
        <v>16</v>
      </c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9" ht="5.0999999999999996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7"/>
      <c r="AL2" s="187"/>
      <c r="AM2" s="187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</row>
    <row r="3" spans="1:69" ht="11.1" customHeight="1">
      <c r="A3" s="143"/>
      <c r="B3" s="144"/>
      <c r="C3" s="144"/>
      <c r="D3" s="144"/>
      <c r="E3" s="144"/>
      <c r="F3" s="194" t="s">
        <v>0</v>
      </c>
      <c r="G3" s="194"/>
      <c r="H3" s="194"/>
      <c r="I3" s="194"/>
      <c r="J3" s="202" t="s">
        <v>23</v>
      </c>
      <c r="K3" s="202"/>
      <c r="L3" s="202"/>
      <c r="M3" s="202"/>
      <c r="N3" s="202"/>
      <c r="O3" s="202"/>
      <c r="P3" s="204" t="s">
        <v>1</v>
      </c>
      <c r="Q3" s="204"/>
      <c r="R3" s="204"/>
      <c r="S3" s="204"/>
      <c r="T3" s="204"/>
      <c r="U3" s="20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420" t="s">
        <v>37</v>
      </c>
      <c r="AL3" s="420"/>
      <c r="AM3" s="420"/>
      <c r="AN3" s="420"/>
      <c r="AO3" s="420"/>
      <c r="AP3" s="374"/>
      <c r="AQ3" s="375"/>
      <c r="AR3" s="375"/>
      <c r="AS3" s="375"/>
      <c r="AT3" s="375"/>
      <c r="AU3" s="375"/>
      <c r="AV3" s="375"/>
      <c r="AW3" s="376"/>
      <c r="AX3" s="412" t="s">
        <v>38</v>
      </c>
      <c r="AY3" s="413"/>
      <c r="AZ3" s="414"/>
      <c r="BA3" s="374" cm="1"/>
      <c r="BB3" s="375"/>
      <c r="BC3" s="375"/>
      <c r="BD3" s="375"/>
      <c r="BE3" s="375"/>
      <c r="BF3" s="375"/>
      <c r="BG3" s="375"/>
      <c r="BH3" s="375"/>
      <c r="BI3" s="375"/>
      <c r="BJ3" s="375"/>
      <c r="BK3" s="424"/>
      <c r="BM3" s="4" t="b">
        <v>0</v>
      </c>
      <c r="BO3" s="64" t="b">
        <v>0</v>
      </c>
      <c r="BP3" s="218"/>
      <c r="BQ3" s="218"/>
    </row>
    <row r="4" spans="1:69" ht="11.1" customHeight="1">
      <c r="A4" s="5"/>
      <c r="F4" s="195"/>
      <c r="G4" s="195"/>
      <c r="H4" s="195"/>
      <c r="I4" s="195"/>
      <c r="J4" s="203"/>
      <c r="K4" s="203"/>
      <c r="L4" s="203"/>
      <c r="M4" s="203"/>
      <c r="N4" s="203"/>
      <c r="O4" s="203"/>
      <c r="P4" s="205"/>
      <c r="Q4" s="205"/>
      <c r="R4" s="205"/>
      <c r="S4" s="205"/>
      <c r="T4" s="205"/>
      <c r="U4" s="205"/>
      <c r="AK4" s="421"/>
      <c r="AL4" s="421"/>
      <c r="AM4" s="421"/>
      <c r="AN4" s="421"/>
      <c r="AO4" s="421"/>
      <c r="AP4" s="377"/>
      <c r="AQ4" s="378"/>
      <c r="AR4" s="378"/>
      <c r="AS4" s="378"/>
      <c r="AT4" s="378"/>
      <c r="AU4" s="378"/>
      <c r="AV4" s="378"/>
      <c r="AW4" s="379"/>
      <c r="AX4" s="166"/>
      <c r="AY4" s="167"/>
      <c r="AZ4" s="168"/>
      <c r="BA4" s="377"/>
      <c r="BB4" s="378"/>
      <c r="BC4" s="378"/>
      <c r="BD4" s="378"/>
      <c r="BE4" s="378"/>
      <c r="BF4" s="378"/>
      <c r="BG4" s="378"/>
      <c r="BH4" s="378"/>
      <c r="BI4" s="378"/>
      <c r="BJ4" s="378"/>
      <c r="BK4" s="425"/>
      <c r="BP4" s="218"/>
      <c r="BQ4" s="218"/>
    </row>
    <row r="5" spans="1:69" ht="11.1" customHeight="1">
      <c r="A5" s="5"/>
      <c r="F5" s="195"/>
      <c r="G5" s="195"/>
      <c r="H5" s="195"/>
      <c r="I5" s="195"/>
      <c r="J5" s="203"/>
      <c r="K5" s="203"/>
      <c r="L5" s="203"/>
      <c r="M5" s="203"/>
      <c r="N5" s="203"/>
      <c r="O5" s="203"/>
      <c r="P5" s="205"/>
      <c r="Q5" s="205"/>
      <c r="R5" s="205"/>
      <c r="S5" s="205"/>
      <c r="T5" s="205"/>
      <c r="U5" s="205"/>
      <c r="AK5" s="229" t="s">
        <v>29</v>
      </c>
      <c r="AL5" s="189"/>
      <c r="AM5" s="189"/>
      <c r="AN5" s="189"/>
      <c r="AO5" s="189"/>
      <c r="AP5" s="371" t="s">
        <v>30</v>
      </c>
      <c r="AQ5" s="372"/>
      <c r="AR5" s="372"/>
      <c r="AS5" s="372"/>
      <c r="AT5" s="372"/>
      <c r="AU5" s="372"/>
      <c r="AV5" s="372"/>
      <c r="AW5" s="373"/>
      <c r="AX5" s="415"/>
      <c r="AY5" s="416"/>
      <c r="AZ5" s="372" t="s">
        <v>32</v>
      </c>
      <c r="BA5" s="416"/>
      <c r="BB5" s="417"/>
      <c r="BC5" s="422" t="s">
        <v>34</v>
      </c>
      <c r="BD5" s="423"/>
      <c r="BE5" s="426"/>
      <c r="BF5" s="426"/>
      <c r="BG5" s="426"/>
      <c r="BH5" s="426"/>
      <c r="BI5" s="426"/>
      <c r="BJ5" s="418" t="s">
        <v>33</v>
      </c>
      <c r="BK5" s="419"/>
    </row>
    <row r="6" spans="1:69" ht="11.1" customHeight="1">
      <c r="A6" s="5"/>
      <c r="F6" s="195"/>
      <c r="G6" s="195"/>
      <c r="H6" s="195"/>
      <c r="I6" s="195"/>
      <c r="J6" s="203"/>
      <c r="K6" s="203"/>
      <c r="L6" s="203"/>
      <c r="M6" s="203"/>
      <c r="N6" s="203"/>
      <c r="O6" s="203"/>
      <c r="P6" s="205"/>
      <c r="Q6" s="205"/>
      <c r="R6" s="205"/>
      <c r="S6" s="205"/>
      <c r="T6" s="205"/>
      <c r="U6" s="205"/>
      <c r="AK6" s="229"/>
      <c r="AL6" s="189"/>
      <c r="AM6" s="189"/>
      <c r="AN6" s="189"/>
      <c r="AO6" s="189"/>
      <c r="AP6" s="371"/>
      <c r="AQ6" s="372"/>
      <c r="AR6" s="372"/>
      <c r="AS6" s="372"/>
      <c r="AT6" s="372"/>
      <c r="AU6" s="372"/>
      <c r="AV6" s="372"/>
      <c r="AW6" s="373"/>
      <c r="AX6" s="415"/>
      <c r="AY6" s="416"/>
      <c r="AZ6" s="372"/>
      <c r="BA6" s="416"/>
      <c r="BB6" s="417"/>
      <c r="BC6" s="422"/>
      <c r="BD6" s="423"/>
      <c r="BE6" s="426"/>
      <c r="BF6" s="426"/>
      <c r="BG6" s="426"/>
      <c r="BH6" s="426"/>
      <c r="BI6" s="426"/>
      <c r="BJ6" s="418"/>
      <c r="BK6" s="419"/>
    </row>
    <row r="7" spans="1:69" ht="11.1" customHeight="1">
      <c r="A7" s="5"/>
      <c r="K7" s="189" t="s">
        <v>43</v>
      </c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398">
        <v>45992</v>
      </c>
      <c r="AE7" s="398"/>
      <c r="AF7" s="398"/>
      <c r="AG7" s="398"/>
      <c r="AH7" s="398"/>
      <c r="AI7" s="398"/>
      <c r="AJ7" s="399"/>
      <c r="AK7" s="229"/>
      <c r="AL7" s="189"/>
      <c r="AM7" s="189"/>
      <c r="AN7" s="189"/>
      <c r="AO7" s="189"/>
      <c r="AP7" s="214" t="s">
        <v>133</v>
      </c>
      <c r="AQ7" s="215"/>
      <c r="AR7" s="216"/>
      <c r="AS7" s="371" t="s">
        <v>31</v>
      </c>
      <c r="AT7" s="372"/>
      <c r="AU7" s="372"/>
      <c r="AV7" s="372"/>
      <c r="AW7" s="373"/>
      <c r="AX7" s="415" t="s">
        <v>134</v>
      </c>
      <c r="AY7" s="416"/>
      <c r="AZ7" s="372" t="s">
        <v>32</v>
      </c>
      <c r="BA7" s="416">
        <v>7</v>
      </c>
      <c r="BB7" s="417"/>
      <c r="BC7" s="422" t="s">
        <v>34</v>
      </c>
      <c r="BD7" s="423"/>
      <c r="BE7" s="426">
        <v>12345</v>
      </c>
      <c r="BF7" s="426"/>
      <c r="BG7" s="426"/>
      <c r="BH7" s="426"/>
      <c r="BI7" s="426"/>
      <c r="BJ7" s="418" t="s">
        <v>33</v>
      </c>
      <c r="BK7" s="419"/>
    </row>
    <row r="8" spans="1:69" ht="11.1" customHeight="1">
      <c r="A8" s="5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400"/>
      <c r="AE8" s="400"/>
      <c r="AF8" s="400"/>
      <c r="AG8" s="400"/>
      <c r="AH8" s="400"/>
      <c r="AI8" s="400"/>
      <c r="AJ8" s="401"/>
      <c r="AK8" s="230"/>
      <c r="AL8" s="210"/>
      <c r="AM8" s="210"/>
      <c r="AN8" s="210"/>
      <c r="AO8" s="210"/>
      <c r="AP8" s="220"/>
      <c r="AQ8" s="221"/>
      <c r="AR8" s="222"/>
      <c r="AS8" s="371"/>
      <c r="AT8" s="372"/>
      <c r="AU8" s="372"/>
      <c r="AV8" s="372"/>
      <c r="AW8" s="373"/>
      <c r="AX8" s="415"/>
      <c r="AY8" s="416"/>
      <c r="AZ8" s="372"/>
      <c r="BA8" s="416"/>
      <c r="BB8" s="417"/>
      <c r="BC8" s="422"/>
      <c r="BD8" s="423"/>
      <c r="BE8" s="426"/>
      <c r="BF8" s="426"/>
      <c r="BG8" s="426"/>
      <c r="BH8" s="426"/>
      <c r="BI8" s="426"/>
      <c r="BJ8" s="418"/>
      <c r="BK8" s="419"/>
    </row>
    <row r="9" spans="1:69" ht="17.45" customHeight="1">
      <c r="A9" s="156" t="s">
        <v>2</v>
      </c>
      <c r="B9" s="157"/>
      <c r="C9" s="157"/>
      <c r="D9" s="157"/>
      <c r="E9" s="157"/>
      <c r="F9" s="158"/>
      <c r="G9" s="162" t="s">
        <v>25</v>
      </c>
      <c r="H9" s="157"/>
      <c r="I9" s="157"/>
      <c r="J9" s="157"/>
      <c r="K9" s="158"/>
      <c r="L9" s="239"/>
      <c r="M9" s="240"/>
      <c r="N9" s="240"/>
      <c r="O9" s="240"/>
      <c r="P9" s="240"/>
      <c r="Q9" s="240"/>
      <c r="R9" s="240"/>
      <c r="S9" s="240"/>
      <c r="T9" s="444"/>
      <c r="U9" s="190" t="s">
        <v>28</v>
      </c>
      <c r="V9" s="191"/>
      <c r="W9" s="191"/>
      <c r="X9" s="191"/>
      <c r="Y9" s="191"/>
      <c r="Z9" s="191"/>
      <c r="AA9" s="191"/>
      <c r="AB9" s="191"/>
      <c r="AC9" s="191"/>
      <c r="AD9" s="18"/>
      <c r="AE9" s="18"/>
      <c r="AF9" s="18"/>
      <c r="AG9" s="6"/>
      <c r="AH9" s="6"/>
      <c r="AI9" s="6"/>
      <c r="AJ9" s="6"/>
      <c r="AK9" s="229" t="s">
        <v>6</v>
      </c>
      <c r="AL9" s="189"/>
      <c r="AM9" s="189"/>
      <c r="AN9" s="189"/>
      <c r="AO9" s="189"/>
      <c r="AP9" s="448"/>
      <c r="AQ9" s="449"/>
      <c r="AR9" s="449"/>
      <c r="AS9" s="449"/>
      <c r="AT9" s="449"/>
      <c r="AU9" s="449"/>
      <c r="AV9" s="449"/>
      <c r="AW9" s="449"/>
      <c r="AX9" s="449"/>
      <c r="AY9" s="449"/>
      <c r="AZ9" s="449"/>
      <c r="BA9" s="449"/>
      <c r="BB9" s="449"/>
      <c r="BC9" s="449"/>
      <c r="BD9" s="449"/>
      <c r="BE9" s="449"/>
      <c r="BF9" s="449"/>
      <c r="BG9" s="449"/>
      <c r="BH9" s="449"/>
      <c r="BI9" s="449"/>
      <c r="BJ9" s="449"/>
      <c r="BK9" s="450"/>
    </row>
    <row r="10" spans="1:69" ht="4.9000000000000004" customHeight="1">
      <c r="A10" s="225"/>
      <c r="B10" s="167"/>
      <c r="C10" s="167"/>
      <c r="D10" s="167"/>
      <c r="E10" s="167"/>
      <c r="F10" s="168"/>
      <c r="G10" s="443"/>
      <c r="H10" s="227"/>
      <c r="I10" s="227"/>
      <c r="J10" s="227"/>
      <c r="K10" s="228"/>
      <c r="L10" s="445"/>
      <c r="M10" s="446"/>
      <c r="N10" s="446"/>
      <c r="O10" s="446"/>
      <c r="P10" s="446"/>
      <c r="Q10" s="446"/>
      <c r="R10" s="446"/>
      <c r="S10" s="446"/>
      <c r="T10" s="447"/>
      <c r="U10" s="19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K10" s="229"/>
      <c r="AL10" s="189"/>
      <c r="AM10" s="189"/>
      <c r="AN10" s="189"/>
      <c r="AO10" s="189"/>
      <c r="AP10" s="451"/>
      <c r="AQ10" s="452"/>
      <c r="AR10" s="452"/>
      <c r="AS10" s="452"/>
      <c r="AT10" s="452"/>
      <c r="AU10" s="452"/>
      <c r="AV10" s="452"/>
      <c r="AW10" s="452"/>
      <c r="AX10" s="452"/>
      <c r="AY10" s="452"/>
      <c r="AZ10" s="452"/>
      <c r="BA10" s="452"/>
      <c r="BB10" s="452"/>
      <c r="BC10" s="452"/>
      <c r="BD10" s="452"/>
      <c r="BE10" s="452"/>
      <c r="BF10" s="452"/>
      <c r="BG10" s="452"/>
      <c r="BH10" s="452"/>
      <c r="BI10" s="452"/>
      <c r="BJ10" s="452"/>
      <c r="BK10" s="453"/>
    </row>
    <row r="11" spans="1:69" ht="18" customHeight="1">
      <c r="A11" s="225"/>
      <c r="B11" s="167"/>
      <c r="C11" s="167"/>
      <c r="D11" s="167"/>
      <c r="E11" s="167"/>
      <c r="F11" s="168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8" t="s">
        <v>3</v>
      </c>
      <c r="V11" s="212">
        <v>45993</v>
      </c>
      <c r="W11" s="212"/>
      <c r="X11" s="212"/>
      <c r="Y11" s="212"/>
      <c r="Z11" s="212"/>
      <c r="AA11" s="212"/>
      <c r="AB11" s="213" t="s">
        <v>27</v>
      </c>
      <c r="AC11" s="213"/>
      <c r="AD11" s="146" t="s">
        <v>26</v>
      </c>
      <c r="AE11" s="192">
        <v>46022</v>
      </c>
      <c r="AF11" s="192"/>
      <c r="AG11" s="192"/>
      <c r="AH11" s="192"/>
      <c r="AI11" s="192"/>
      <c r="AJ11" s="193"/>
      <c r="AK11" s="163" t="s">
        <v>132</v>
      </c>
      <c r="AL11" s="164"/>
      <c r="AM11" s="165"/>
      <c r="AN11" s="434" t="s">
        <v>136</v>
      </c>
      <c r="AO11" s="435"/>
      <c r="AP11" s="435"/>
      <c r="AQ11" s="435"/>
      <c r="AR11" s="435"/>
      <c r="AS11" s="435"/>
      <c r="AT11" s="435"/>
      <c r="AU11" s="435"/>
      <c r="AV11" s="435"/>
      <c r="AW11" s="435"/>
      <c r="AX11" s="435"/>
      <c r="AY11" s="435"/>
      <c r="AZ11" s="435"/>
      <c r="BA11" s="435"/>
      <c r="BB11" s="435"/>
      <c r="BC11" s="435"/>
      <c r="BD11" s="435"/>
      <c r="BE11" s="435"/>
      <c r="BF11" s="435"/>
      <c r="BG11" s="435"/>
      <c r="BH11" s="435"/>
      <c r="BI11" s="435"/>
      <c r="BJ11" s="435"/>
      <c r="BK11" s="436"/>
    </row>
    <row r="12" spans="1:69" ht="5.25" customHeight="1">
      <c r="A12" s="226"/>
      <c r="B12" s="227"/>
      <c r="C12" s="227"/>
      <c r="D12" s="227"/>
      <c r="E12" s="227"/>
      <c r="F12" s="228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11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229"/>
      <c r="AL12" s="189"/>
      <c r="AM12" s="208"/>
      <c r="AN12" s="440"/>
      <c r="AO12" s="441"/>
      <c r="AP12" s="441"/>
      <c r="AQ12" s="441"/>
      <c r="AR12" s="441"/>
      <c r="AS12" s="441"/>
      <c r="AT12" s="441"/>
      <c r="AU12" s="441"/>
      <c r="AV12" s="441"/>
      <c r="AW12" s="441"/>
      <c r="AX12" s="441"/>
      <c r="AY12" s="441"/>
      <c r="AZ12" s="441"/>
      <c r="BA12" s="441"/>
      <c r="BB12" s="441"/>
      <c r="BC12" s="441"/>
      <c r="BD12" s="441"/>
      <c r="BE12" s="441"/>
      <c r="BF12" s="441"/>
      <c r="BG12" s="441"/>
      <c r="BH12" s="441"/>
      <c r="BI12" s="441"/>
      <c r="BJ12" s="441"/>
      <c r="BK12" s="442"/>
    </row>
    <row r="13" spans="1:69" ht="15" customHeight="1">
      <c r="A13" s="206" t="s">
        <v>5</v>
      </c>
      <c r="B13" s="164"/>
      <c r="C13" s="164"/>
      <c r="D13" s="164"/>
      <c r="E13" s="164"/>
      <c r="F13" s="165"/>
      <c r="G13" s="214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6"/>
      <c r="U13" s="162" t="s">
        <v>4</v>
      </c>
      <c r="V13" s="157"/>
      <c r="W13" s="157"/>
      <c r="X13" s="157"/>
      <c r="Y13" s="157"/>
      <c r="Z13" s="157"/>
      <c r="AA13" s="157"/>
      <c r="AB13" s="157"/>
      <c r="AC13" s="157"/>
      <c r="AD13" s="17"/>
      <c r="AE13" s="17"/>
      <c r="AF13" s="17"/>
      <c r="AG13" s="6"/>
      <c r="AH13" s="6"/>
      <c r="AI13" s="6"/>
      <c r="AJ13" s="7"/>
      <c r="AK13" s="229"/>
      <c r="AL13" s="189"/>
      <c r="AM13" s="208"/>
      <c r="AN13" s="434" t="s">
        <v>137</v>
      </c>
      <c r="AO13" s="435"/>
      <c r="AP13" s="435"/>
      <c r="AQ13" s="435"/>
      <c r="AR13" s="435"/>
      <c r="AS13" s="435"/>
      <c r="AT13" s="435"/>
      <c r="AU13" s="435"/>
      <c r="AV13" s="435"/>
      <c r="AW13" s="435"/>
      <c r="AX13" s="435"/>
      <c r="AY13" s="435"/>
      <c r="AZ13" s="435"/>
      <c r="BA13" s="435"/>
      <c r="BB13" s="435"/>
      <c r="BC13" s="435"/>
      <c r="BD13" s="435"/>
      <c r="BE13" s="435"/>
      <c r="BF13" s="435"/>
      <c r="BG13" s="435"/>
      <c r="BH13" s="435"/>
      <c r="BI13" s="435"/>
      <c r="BJ13" s="435"/>
      <c r="BK13" s="436"/>
    </row>
    <row r="14" spans="1:69" ht="18" customHeight="1">
      <c r="A14" s="207"/>
      <c r="B14" s="189"/>
      <c r="C14" s="189"/>
      <c r="D14" s="189"/>
      <c r="E14" s="189"/>
      <c r="F14" s="208"/>
      <c r="G14" s="217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9"/>
      <c r="U14" s="223" t="s">
        <v>24</v>
      </c>
      <c r="V14" s="224"/>
      <c r="W14" s="224"/>
      <c r="X14" s="454">
        <v>30</v>
      </c>
      <c r="Y14" s="454"/>
      <c r="Z14" s="454"/>
      <c r="AA14" s="224" t="s">
        <v>17</v>
      </c>
      <c r="AB14" s="224"/>
      <c r="AC14" s="224" t="s">
        <v>40</v>
      </c>
      <c r="AD14" s="224"/>
      <c r="AE14" s="224"/>
      <c r="AF14" s="224">
        <f>100-X14</f>
        <v>70</v>
      </c>
      <c r="AG14" s="224"/>
      <c r="AH14" s="224"/>
      <c r="AI14" s="224" t="s">
        <v>17</v>
      </c>
      <c r="AJ14" s="241"/>
      <c r="AK14" s="229"/>
      <c r="AL14" s="189"/>
      <c r="AM14" s="208"/>
      <c r="AN14" s="437"/>
      <c r="AO14" s="438"/>
      <c r="AP14" s="438"/>
      <c r="AQ14" s="438"/>
      <c r="AR14" s="438"/>
      <c r="AS14" s="438"/>
      <c r="AT14" s="438"/>
      <c r="AU14" s="438"/>
      <c r="AV14" s="438"/>
      <c r="AW14" s="438"/>
      <c r="AX14" s="438"/>
      <c r="AY14" s="438"/>
      <c r="AZ14" s="438"/>
      <c r="BA14" s="438"/>
      <c r="BB14" s="438"/>
      <c r="BC14" s="438"/>
      <c r="BD14" s="438"/>
      <c r="BE14" s="438"/>
      <c r="BF14" s="438"/>
      <c r="BG14" s="438"/>
      <c r="BH14" s="438"/>
      <c r="BI14" s="438"/>
      <c r="BJ14" s="438"/>
      <c r="BK14" s="439"/>
      <c r="BM14" s="4" t="b">
        <v>1</v>
      </c>
      <c r="BO14" s="4" t="b">
        <v>0</v>
      </c>
    </row>
    <row r="15" spans="1:69" ht="5.0999999999999996" customHeight="1">
      <c r="A15" s="209"/>
      <c r="B15" s="210"/>
      <c r="C15" s="210"/>
      <c r="D15" s="210"/>
      <c r="E15" s="210"/>
      <c r="F15" s="211"/>
      <c r="G15" s="220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2"/>
      <c r="U15" s="12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10"/>
      <c r="AK15" s="230"/>
      <c r="AL15" s="210"/>
      <c r="AM15" s="211"/>
      <c r="AN15" s="440"/>
      <c r="AO15" s="441"/>
      <c r="AP15" s="441"/>
      <c r="AQ15" s="441"/>
      <c r="AR15" s="441"/>
      <c r="AS15" s="441"/>
      <c r="AT15" s="441"/>
      <c r="AU15" s="441"/>
      <c r="AV15" s="441"/>
      <c r="AW15" s="441"/>
      <c r="AX15" s="441"/>
      <c r="AY15" s="441"/>
      <c r="AZ15" s="441"/>
      <c r="BA15" s="441"/>
      <c r="BB15" s="441"/>
      <c r="BC15" s="441"/>
      <c r="BD15" s="441"/>
      <c r="BE15" s="441"/>
      <c r="BF15" s="441"/>
      <c r="BG15" s="441"/>
      <c r="BH15" s="441"/>
      <c r="BI15" s="441"/>
      <c r="BJ15" s="441"/>
      <c r="BK15" s="442"/>
    </row>
    <row r="16" spans="1:69" ht="15" customHeight="1" thickBot="1">
      <c r="A16" s="232" t="s">
        <v>35</v>
      </c>
      <c r="B16" s="157"/>
      <c r="C16" s="157"/>
      <c r="D16" s="157"/>
      <c r="E16" s="157"/>
      <c r="F16" s="158"/>
      <c r="G16" s="233">
        <f>AC56</f>
        <v>0</v>
      </c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5"/>
      <c r="U16" s="162" t="s">
        <v>36</v>
      </c>
      <c r="V16" s="157"/>
      <c r="W16" s="157"/>
      <c r="X16" s="157"/>
      <c r="Y16" s="157"/>
      <c r="Z16" s="157"/>
      <c r="AA16" s="157"/>
      <c r="AB16" s="157"/>
      <c r="AC16" s="157"/>
      <c r="AD16" s="17"/>
      <c r="AE16" s="17"/>
      <c r="AF16" s="17"/>
      <c r="AG16" s="6"/>
      <c r="AH16" s="6"/>
      <c r="AI16" s="6"/>
      <c r="AJ16" s="7"/>
      <c r="AK16" s="239" t="s">
        <v>39</v>
      </c>
      <c r="AL16" s="240"/>
      <c r="AM16" s="240"/>
      <c r="AN16" s="240"/>
      <c r="AO16" s="240"/>
      <c r="AP16" s="240"/>
      <c r="AQ16" s="240"/>
      <c r="AR16" s="240"/>
      <c r="AS16" s="240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  <c r="BI16" s="147"/>
      <c r="BJ16" s="147"/>
      <c r="BK16" s="84"/>
    </row>
    <row r="17" spans="1:88" ht="15" customHeight="1">
      <c r="A17" s="226"/>
      <c r="B17" s="227"/>
      <c r="C17" s="227"/>
      <c r="D17" s="227"/>
      <c r="E17" s="227"/>
      <c r="F17" s="228"/>
      <c r="G17" s="236"/>
      <c r="H17" s="237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8"/>
      <c r="U17" s="455">
        <v>1</v>
      </c>
      <c r="V17" s="456"/>
      <c r="W17" s="345" t="str">
        <f>VLOOKUP(U17,BS30:CA33,2,FALSE)</f>
        <v>毎月25日〆、翌月末払（サイト60日）、出来高払</v>
      </c>
      <c r="X17" s="346"/>
      <c r="Y17" s="346"/>
      <c r="Z17" s="346"/>
      <c r="AA17" s="346"/>
      <c r="AB17" s="346"/>
      <c r="AC17" s="346"/>
      <c r="AD17" s="346"/>
      <c r="AE17" s="346"/>
      <c r="AF17" s="346"/>
      <c r="AG17" s="346"/>
      <c r="AH17" s="346"/>
      <c r="AI17" s="346"/>
      <c r="AJ17" s="347"/>
      <c r="AK17" s="85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84"/>
    </row>
    <row r="18" spans="1:88" ht="18" customHeight="1" thickBot="1">
      <c r="A18" s="225" t="s">
        <v>44</v>
      </c>
      <c r="B18" s="167"/>
      <c r="C18" s="167"/>
      <c r="D18" s="167"/>
      <c r="E18" s="167"/>
      <c r="F18" s="168"/>
      <c r="G18" s="196" t="s">
        <v>135</v>
      </c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8"/>
      <c r="U18" s="457"/>
      <c r="V18" s="458"/>
      <c r="W18" s="32" t="s">
        <v>55</v>
      </c>
      <c r="X18" s="148"/>
      <c r="Y18" s="148"/>
      <c r="Z18" s="218">
        <v>60</v>
      </c>
      <c r="AA18" s="218"/>
      <c r="AB18" s="145" t="s">
        <v>56</v>
      </c>
      <c r="AC18" s="148"/>
      <c r="AD18" s="148"/>
      <c r="AE18" s="148"/>
      <c r="AF18" s="148"/>
      <c r="AG18" s="148"/>
      <c r="AH18" s="148"/>
      <c r="AI18" s="148"/>
      <c r="AJ18" s="33"/>
      <c r="AK18" s="85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  <c r="BI18" s="147"/>
      <c r="BJ18" s="147"/>
      <c r="BK18" s="84"/>
    </row>
    <row r="19" spans="1:88" ht="4.9000000000000004" customHeight="1">
      <c r="A19" s="226"/>
      <c r="B19" s="227"/>
      <c r="C19" s="227"/>
      <c r="D19" s="227"/>
      <c r="E19" s="227"/>
      <c r="F19" s="228"/>
      <c r="G19" s="199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1"/>
      <c r="U19" s="20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65"/>
      <c r="AK19" s="85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  <c r="BI19" s="147"/>
      <c r="BJ19" s="147"/>
      <c r="BK19" s="84"/>
    </row>
    <row r="20" spans="1:88" ht="18" customHeight="1">
      <c r="A20" s="464" t="s">
        <v>107</v>
      </c>
      <c r="B20" s="465"/>
      <c r="C20" s="465"/>
      <c r="D20" s="465"/>
      <c r="E20" s="465"/>
      <c r="F20" s="466"/>
      <c r="G20" s="66" t="s">
        <v>108</v>
      </c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6" t="s">
        <v>112</v>
      </c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8"/>
      <c r="AE20" s="66" t="s">
        <v>113</v>
      </c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8"/>
      <c r="AQ20" s="86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87"/>
    </row>
    <row r="21" spans="1:88" ht="18" customHeight="1">
      <c r="A21" s="467"/>
      <c r="B21" s="468"/>
      <c r="C21" s="468"/>
      <c r="D21" s="468"/>
      <c r="E21" s="468"/>
      <c r="F21" s="469"/>
      <c r="G21" s="69"/>
      <c r="H21" s="70" t="s">
        <v>109</v>
      </c>
      <c r="I21" s="71"/>
      <c r="J21" s="71"/>
      <c r="K21" s="70" t="s">
        <v>110</v>
      </c>
      <c r="L21" s="71"/>
      <c r="M21" s="71"/>
      <c r="N21" s="71"/>
      <c r="O21" s="70" t="s">
        <v>111</v>
      </c>
      <c r="P21" s="71"/>
      <c r="Q21" s="71"/>
      <c r="R21" s="71"/>
      <c r="S21" s="69"/>
      <c r="T21" s="70" t="s">
        <v>109</v>
      </c>
      <c r="U21" s="71"/>
      <c r="V21" s="71"/>
      <c r="W21" s="70" t="s">
        <v>110</v>
      </c>
      <c r="X21" s="71"/>
      <c r="Y21" s="71"/>
      <c r="Z21" s="71"/>
      <c r="AA21" s="70" t="s">
        <v>111</v>
      </c>
      <c r="AB21" s="71"/>
      <c r="AC21" s="71"/>
      <c r="AD21" s="72"/>
      <c r="AE21" s="69"/>
      <c r="AF21" s="70" t="s">
        <v>109</v>
      </c>
      <c r="AG21" s="71"/>
      <c r="AH21" s="71"/>
      <c r="AI21" s="70" t="s">
        <v>110</v>
      </c>
      <c r="AJ21" s="71"/>
      <c r="AK21" s="71"/>
      <c r="AL21" s="71"/>
      <c r="AM21" s="70" t="s">
        <v>111</v>
      </c>
      <c r="AN21" s="71"/>
      <c r="AO21" s="71"/>
      <c r="AP21" s="72"/>
      <c r="AQ21" s="88"/>
      <c r="AR21" s="89"/>
      <c r="AS21" s="89"/>
      <c r="AT21" s="89"/>
      <c r="AU21" s="90"/>
      <c r="AV21" s="90"/>
      <c r="AW21" s="91"/>
      <c r="AX21" s="92"/>
      <c r="AY21" s="90"/>
      <c r="AZ21" s="90"/>
      <c r="BA21" s="89"/>
      <c r="BB21" s="90"/>
      <c r="BC21" s="90"/>
      <c r="BD21" s="93"/>
      <c r="BE21" s="94"/>
      <c r="BF21" s="91"/>
      <c r="BG21" s="91"/>
      <c r="BH21" s="91"/>
      <c r="BI21" s="89"/>
      <c r="BJ21" s="89"/>
      <c r="BK21" s="95"/>
      <c r="BS21" s="4" t="s">
        <v>55</v>
      </c>
    </row>
    <row r="22" spans="1:88" ht="17.100000000000001" customHeight="1">
      <c r="A22" s="156" t="s">
        <v>42</v>
      </c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8"/>
      <c r="O22" s="162" t="s">
        <v>41</v>
      </c>
      <c r="P22" s="157"/>
      <c r="Q22" s="157"/>
      <c r="R22" s="157"/>
      <c r="S22" s="157"/>
      <c r="T22" s="157"/>
      <c r="U22" s="157"/>
      <c r="V22" s="157"/>
      <c r="W22" s="163" t="s">
        <v>7</v>
      </c>
      <c r="X22" s="164"/>
      <c r="Y22" s="165"/>
      <c r="Z22" s="163" t="s">
        <v>8</v>
      </c>
      <c r="AA22" s="164"/>
      <c r="AB22" s="164"/>
      <c r="AC22" s="162" t="s">
        <v>9</v>
      </c>
      <c r="AD22" s="157"/>
      <c r="AE22" s="157"/>
      <c r="AF22" s="157"/>
      <c r="AG22" s="157"/>
      <c r="AH22" s="158"/>
      <c r="AI22" s="162" t="s">
        <v>15</v>
      </c>
      <c r="AJ22" s="157"/>
      <c r="AK22" s="157"/>
      <c r="AL22" s="157"/>
      <c r="AM22" s="157"/>
      <c r="AN22" s="158"/>
      <c r="AO22" s="166" t="s">
        <v>15</v>
      </c>
      <c r="AP22" s="167"/>
      <c r="AQ22" s="167"/>
      <c r="AR22" s="167"/>
      <c r="AS22" s="167"/>
      <c r="AT22" s="168"/>
      <c r="AU22" s="166" t="s">
        <v>58</v>
      </c>
      <c r="AV22" s="167"/>
      <c r="AW22" s="167"/>
      <c r="AX22" s="167"/>
      <c r="AY22" s="167"/>
      <c r="AZ22" s="168"/>
      <c r="BA22" s="166" t="s">
        <v>14</v>
      </c>
      <c r="BB22" s="167"/>
      <c r="BC22" s="167"/>
      <c r="BD22" s="167"/>
      <c r="BE22" s="167"/>
      <c r="BF22" s="167"/>
      <c r="BG22" s="167"/>
      <c r="BH22" s="167"/>
      <c r="BI22" s="167"/>
      <c r="BJ22" s="167"/>
      <c r="BK22" s="427"/>
      <c r="BS22" s="4">
        <v>60</v>
      </c>
    </row>
    <row r="23" spans="1:88" ht="12" customHeight="1">
      <c r="A23" s="159"/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1"/>
      <c r="O23" s="12"/>
      <c r="P23" s="9"/>
      <c r="Q23" s="9"/>
      <c r="R23" s="9"/>
      <c r="S23" s="9"/>
      <c r="T23" s="9"/>
      <c r="U23" s="9"/>
      <c r="V23" s="9"/>
      <c r="W23" s="12"/>
      <c r="X23" s="9"/>
      <c r="Y23" s="10"/>
      <c r="Z23" s="348"/>
      <c r="AA23" s="160"/>
      <c r="AB23" s="160"/>
      <c r="AC23" s="230" t="s">
        <v>114</v>
      </c>
      <c r="AD23" s="210"/>
      <c r="AE23" s="210"/>
      <c r="AF23" s="210"/>
      <c r="AG23" s="210"/>
      <c r="AH23" s="211"/>
      <c r="AI23" s="230" t="s">
        <v>22</v>
      </c>
      <c r="AJ23" s="210"/>
      <c r="AK23" s="210"/>
      <c r="AL23" s="210"/>
      <c r="AM23" s="210"/>
      <c r="AN23" s="211"/>
      <c r="AO23" s="230" t="s">
        <v>22</v>
      </c>
      <c r="AP23" s="210"/>
      <c r="AQ23" s="210"/>
      <c r="AR23" s="210"/>
      <c r="AS23" s="210"/>
      <c r="AT23" s="211"/>
      <c r="AU23" s="230"/>
      <c r="AV23" s="210"/>
      <c r="AW23" s="210"/>
      <c r="AX23" s="210"/>
      <c r="AY23" s="210"/>
      <c r="AZ23" s="211"/>
      <c r="BA23" s="428" t="s">
        <v>13</v>
      </c>
      <c r="BB23" s="429"/>
      <c r="BC23" s="429"/>
      <c r="BD23" s="429"/>
      <c r="BE23" s="429"/>
      <c r="BF23" s="429"/>
      <c r="BG23" s="429"/>
      <c r="BH23" s="429"/>
      <c r="BI23" s="429"/>
      <c r="BJ23" s="429"/>
      <c r="BK23" s="430"/>
      <c r="BS23" s="4"/>
    </row>
    <row r="24" spans="1:88" ht="9.75" customHeight="1">
      <c r="A24" s="169" t="str">
        <f>IF('明細（当初）'!B2="","",'明細（当初）'!B2)</f>
        <v/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1"/>
      <c r="O24" s="175" t="str">
        <f>IF('明細（当初）'!C2="","",'明細（当初）'!C2)</f>
        <v/>
      </c>
      <c r="P24" s="176"/>
      <c r="Q24" s="176"/>
      <c r="R24" s="176"/>
      <c r="S24" s="176"/>
      <c r="T24" s="176"/>
      <c r="U24" s="176"/>
      <c r="V24" s="177"/>
      <c r="W24" s="150" t="str">
        <f>IF(A24="","",1)</f>
        <v/>
      </c>
      <c r="X24" s="151"/>
      <c r="Y24" s="152"/>
      <c r="Z24" s="175" t="str">
        <f>IF(A24="","","式")</f>
        <v/>
      </c>
      <c r="AA24" s="176"/>
      <c r="AB24" s="177"/>
      <c r="AC24" s="181">
        <f>IF('明細（当初）'!H17="","",'明細（当初）'!H17)</f>
        <v>0</v>
      </c>
      <c r="AD24" s="182"/>
      <c r="AE24" s="182"/>
      <c r="AF24" s="182"/>
      <c r="AG24" s="182"/>
      <c r="AH24" s="183"/>
      <c r="AI24" s="150"/>
      <c r="AJ24" s="151"/>
      <c r="AK24" s="151"/>
      <c r="AL24" s="151"/>
      <c r="AM24" s="151"/>
      <c r="AN24" s="152"/>
      <c r="AO24" s="150"/>
      <c r="AP24" s="151"/>
      <c r="AQ24" s="151"/>
      <c r="AR24" s="151"/>
      <c r="AS24" s="151"/>
      <c r="AT24" s="152"/>
      <c r="AU24" s="150"/>
      <c r="AV24" s="151"/>
      <c r="AW24" s="151"/>
      <c r="AX24" s="151"/>
      <c r="AY24" s="151"/>
      <c r="AZ24" s="152"/>
      <c r="BA24" s="431"/>
      <c r="BB24" s="432"/>
      <c r="BC24" s="432"/>
      <c r="BD24" s="432"/>
      <c r="BE24" s="432"/>
      <c r="BF24" s="432"/>
      <c r="BG24" s="432"/>
      <c r="BH24" s="432"/>
      <c r="BI24" s="432"/>
      <c r="BJ24" s="432"/>
      <c r="BK24" s="433"/>
    </row>
    <row r="25" spans="1:88" ht="9.75" customHeight="1">
      <c r="A25" s="172"/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4"/>
      <c r="O25" s="178"/>
      <c r="P25" s="179"/>
      <c r="Q25" s="179"/>
      <c r="R25" s="179"/>
      <c r="S25" s="179"/>
      <c r="T25" s="179"/>
      <c r="U25" s="179"/>
      <c r="V25" s="180"/>
      <c r="W25" s="153"/>
      <c r="X25" s="154"/>
      <c r="Y25" s="155"/>
      <c r="Z25" s="178"/>
      <c r="AA25" s="179"/>
      <c r="AB25" s="180"/>
      <c r="AC25" s="184"/>
      <c r="AD25" s="185"/>
      <c r="AE25" s="185"/>
      <c r="AF25" s="185"/>
      <c r="AG25" s="185"/>
      <c r="AH25" s="186"/>
      <c r="AI25" s="153"/>
      <c r="AJ25" s="154"/>
      <c r="AK25" s="154"/>
      <c r="AL25" s="154"/>
      <c r="AM25" s="154"/>
      <c r="AN25" s="155"/>
      <c r="AO25" s="153"/>
      <c r="AP25" s="154"/>
      <c r="AQ25" s="154"/>
      <c r="AR25" s="154"/>
      <c r="AS25" s="154"/>
      <c r="AT25" s="155"/>
      <c r="AU25" s="153"/>
      <c r="AV25" s="154"/>
      <c r="AW25" s="154"/>
      <c r="AX25" s="154"/>
      <c r="AY25" s="154"/>
      <c r="AZ25" s="155"/>
      <c r="BA25" s="428"/>
      <c r="BB25" s="429"/>
      <c r="BC25" s="429"/>
      <c r="BD25" s="429"/>
      <c r="BE25" s="429"/>
      <c r="BF25" s="429"/>
      <c r="BG25" s="429"/>
      <c r="BH25" s="429"/>
      <c r="BI25" s="429"/>
      <c r="BJ25" s="429"/>
      <c r="BK25" s="430"/>
    </row>
    <row r="26" spans="1:88" ht="9.75" customHeight="1">
      <c r="A26" s="169" t="str">
        <f>IF('明細（当初）'!B24="","",'明細（当初）'!B24)</f>
        <v/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1"/>
      <c r="O26" s="175" t="str">
        <f>IF('明細（当初）'!C24="","",'明細（当初）'!C24)</f>
        <v/>
      </c>
      <c r="P26" s="176"/>
      <c r="Q26" s="176"/>
      <c r="R26" s="176"/>
      <c r="S26" s="176"/>
      <c r="T26" s="176"/>
      <c r="U26" s="176"/>
      <c r="V26" s="177"/>
      <c r="W26" s="150" t="str">
        <f>IF(A26="","",1)</f>
        <v/>
      </c>
      <c r="X26" s="151"/>
      <c r="Y26" s="152"/>
      <c r="Z26" s="175" t="str">
        <f>IF(A26="","","式")</f>
        <v/>
      </c>
      <c r="AA26" s="176"/>
      <c r="AB26" s="177"/>
      <c r="AC26" s="349">
        <f>IF('明細（当初）'!H39="","",'明細（当初）'!H39)</f>
        <v>0</v>
      </c>
      <c r="AD26" s="350"/>
      <c r="AE26" s="350"/>
      <c r="AF26" s="350"/>
      <c r="AG26" s="350"/>
      <c r="AH26" s="351"/>
      <c r="AI26" s="175"/>
      <c r="AJ26" s="176"/>
      <c r="AK26" s="176"/>
      <c r="AL26" s="176"/>
      <c r="AM26" s="176"/>
      <c r="AN26" s="177"/>
      <c r="AO26" s="461"/>
      <c r="AP26" s="462"/>
      <c r="AQ26" s="462"/>
      <c r="AR26" s="462"/>
      <c r="AS26" s="462"/>
      <c r="AT26" s="463"/>
      <c r="AU26" s="175"/>
      <c r="AV26" s="176"/>
      <c r="AW26" s="176"/>
      <c r="AX26" s="176"/>
      <c r="AY26" s="176"/>
      <c r="AZ26" s="177"/>
      <c r="BA26" s="162"/>
      <c r="BB26" s="157"/>
      <c r="BC26" s="157"/>
      <c r="BD26" s="157"/>
      <c r="BE26" s="157"/>
      <c r="BF26" s="157"/>
      <c r="BG26" s="157"/>
      <c r="BH26" s="157"/>
      <c r="BI26" s="157"/>
      <c r="BJ26" s="157"/>
      <c r="BK26" s="459"/>
    </row>
    <row r="27" spans="1:88" ht="9.75" customHeight="1">
      <c r="A27" s="172"/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4"/>
      <c r="O27" s="178"/>
      <c r="P27" s="179"/>
      <c r="Q27" s="179"/>
      <c r="R27" s="179"/>
      <c r="S27" s="179"/>
      <c r="T27" s="179"/>
      <c r="U27" s="179"/>
      <c r="V27" s="180"/>
      <c r="W27" s="153"/>
      <c r="X27" s="154"/>
      <c r="Y27" s="155"/>
      <c r="Z27" s="178"/>
      <c r="AA27" s="179"/>
      <c r="AB27" s="180"/>
      <c r="AC27" s="352"/>
      <c r="AD27" s="353"/>
      <c r="AE27" s="353"/>
      <c r="AF27" s="353"/>
      <c r="AG27" s="353"/>
      <c r="AH27" s="354"/>
      <c r="AI27" s="178"/>
      <c r="AJ27" s="179"/>
      <c r="AK27" s="179"/>
      <c r="AL27" s="179"/>
      <c r="AM27" s="179"/>
      <c r="AN27" s="180"/>
      <c r="AO27" s="153"/>
      <c r="AP27" s="154"/>
      <c r="AQ27" s="154"/>
      <c r="AR27" s="154"/>
      <c r="AS27" s="154"/>
      <c r="AT27" s="155"/>
      <c r="AU27" s="178"/>
      <c r="AV27" s="179"/>
      <c r="AW27" s="179"/>
      <c r="AX27" s="179"/>
      <c r="AY27" s="179"/>
      <c r="AZ27" s="180"/>
      <c r="BA27" s="443"/>
      <c r="BB27" s="227"/>
      <c r="BC27" s="227"/>
      <c r="BD27" s="227"/>
      <c r="BE27" s="227"/>
      <c r="BF27" s="227"/>
      <c r="BG27" s="227"/>
      <c r="BH27" s="227"/>
      <c r="BI27" s="227"/>
      <c r="BJ27" s="227"/>
      <c r="BK27" s="460"/>
    </row>
    <row r="28" spans="1:88" ht="9.75" customHeight="1">
      <c r="A28" s="169" t="str">
        <f>IF('明細（当初）'!B46="","",'明細（当初）'!B46)</f>
        <v/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1"/>
      <c r="O28" s="175" t="str">
        <f>IF('明細（当初）'!C46="","",'明細（当初）'!C46)</f>
        <v/>
      </c>
      <c r="P28" s="176"/>
      <c r="Q28" s="176"/>
      <c r="R28" s="176"/>
      <c r="S28" s="176"/>
      <c r="T28" s="176"/>
      <c r="U28" s="176"/>
      <c r="V28" s="177"/>
      <c r="W28" s="150" t="str">
        <f>IF(A28="","",1)</f>
        <v/>
      </c>
      <c r="X28" s="151"/>
      <c r="Y28" s="152"/>
      <c r="Z28" s="175" t="str">
        <f>IF(A28="","","式")</f>
        <v/>
      </c>
      <c r="AA28" s="176"/>
      <c r="AB28" s="177"/>
      <c r="AC28" s="287">
        <f>IF('明細（当初）'!H61="","",'明細（当初）'!H61)</f>
        <v>0</v>
      </c>
      <c r="AD28" s="246"/>
      <c r="AE28" s="246"/>
      <c r="AF28" s="246"/>
      <c r="AG28" s="246"/>
      <c r="AH28" s="247"/>
      <c r="AI28" s="320"/>
      <c r="AJ28" s="246"/>
      <c r="AK28" s="246"/>
      <c r="AL28" s="246"/>
      <c r="AM28" s="246"/>
      <c r="AN28" s="247"/>
      <c r="AO28" s="320"/>
      <c r="AP28" s="246"/>
      <c r="AQ28" s="246"/>
      <c r="AR28" s="246"/>
      <c r="AS28" s="246"/>
      <c r="AT28" s="247"/>
      <c r="AU28" s="320"/>
      <c r="AV28" s="246"/>
      <c r="AW28" s="246"/>
      <c r="AX28" s="246"/>
      <c r="AY28" s="246"/>
      <c r="AZ28" s="247"/>
      <c r="BA28" s="360"/>
      <c r="BB28" s="304"/>
      <c r="BC28" s="304"/>
      <c r="BD28" s="304"/>
      <c r="BE28" s="304"/>
      <c r="BF28" s="304"/>
      <c r="BG28" s="304"/>
      <c r="BH28" s="304"/>
      <c r="BI28" s="304"/>
      <c r="BJ28" s="304"/>
      <c r="BK28" s="305"/>
    </row>
    <row r="29" spans="1:88" ht="9.75" customHeight="1">
      <c r="A29" s="172"/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4"/>
      <c r="O29" s="178"/>
      <c r="P29" s="179"/>
      <c r="Q29" s="179"/>
      <c r="R29" s="179"/>
      <c r="S29" s="179"/>
      <c r="T29" s="179"/>
      <c r="U29" s="179"/>
      <c r="V29" s="180"/>
      <c r="W29" s="153"/>
      <c r="X29" s="154"/>
      <c r="Y29" s="155"/>
      <c r="Z29" s="178"/>
      <c r="AA29" s="179"/>
      <c r="AB29" s="180"/>
      <c r="AC29" s="288"/>
      <c r="AD29" s="249"/>
      <c r="AE29" s="249"/>
      <c r="AF29" s="249"/>
      <c r="AG29" s="249"/>
      <c r="AH29" s="250"/>
      <c r="AI29" s="288"/>
      <c r="AJ29" s="249"/>
      <c r="AK29" s="249"/>
      <c r="AL29" s="249"/>
      <c r="AM29" s="249"/>
      <c r="AN29" s="250"/>
      <c r="AO29" s="288"/>
      <c r="AP29" s="249"/>
      <c r="AQ29" s="249"/>
      <c r="AR29" s="249"/>
      <c r="AS29" s="249"/>
      <c r="AT29" s="250"/>
      <c r="AU29" s="392"/>
      <c r="AV29" s="393"/>
      <c r="AW29" s="393"/>
      <c r="AX29" s="393"/>
      <c r="AY29" s="393"/>
      <c r="AZ29" s="394"/>
      <c r="BA29" s="361"/>
      <c r="BB29" s="306"/>
      <c r="BC29" s="306"/>
      <c r="BD29" s="306"/>
      <c r="BE29" s="306"/>
      <c r="BF29" s="306"/>
      <c r="BG29" s="306"/>
      <c r="BH29" s="306"/>
      <c r="BI29" s="306"/>
      <c r="BJ29" s="306"/>
      <c r="BK29" s="307"/>
      <c r="BS29" s="471" t="s">
        <v>46</v>
      </c>
      <c r="BT29" s="472"/>
      <c r="BU29" s="472"/>
      <c r="BV29" s="472"/>
      <c r="BW29" s="472"/>
      <c r="BX29" s="472"/>
      <c r="BY29" s="472"/>
      <c r="BZ29" s="472"/>
      <c r="CA29" s="473"/>
      <c r="CB29" s="25"/>
      <c r="CC29" s="26"/>
      <c r="CD29" s="26"/>
      <c r="CE29" s="26"/>
      <c r="CF29" s="26"/>
      <c r="CG29" s="26"/>
      <c r="CH29" s="26"/>
      <c r="CI29" s="26"/>
      <c r="CJ29" s="26"/>
    </row>
    <row r="30" spans="1:88" ht="9.75" customHeight="1">
      <c r="A30" s="169" t="str">
        <f>IF('明細（当初）'!B68="","",'明細（当初）'!B68)</f>
        <v/>
      </c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1"/>
      <c r="O30" s="175" t="str">
        <f>IF('明細（当初）'!C68="","",'明細（当初）'!C68)</f>
        <v/>
      </c>
      <c r="P30" s="176"/>
      <c r="Q30" s="176"/>
      <c r="R30" s="176"/>
      <c r="S30" s="176"/>
      <c r="T30" s="176"/>
      <c r="U30" s="176"/>
      <c r="V30" s="177"/>
      <c r="W30" s="150" t="str">
        <f>IF(A30="","",1)</f>
        <v/>
      </c>
      <c r="X30" s="151"/>
      <c r="Y30" s="152"/>
      <c r="Z30" s="175" t="str">
        <f>IF(A30="","","式")</f>
        <v/>
      </c>
      <c r="AA30" s="176"/>
      <c r="AB30" s="177"/>
      <c r="AC30" s="287">
        <f>IF('明細（当初）'!H83="","",'明細（当初）'!H83)</f>
        <v>0</v>
      </c>
      <c r="AD30" s="246"/>
      <c r="AE30" s="246"/>
      <c r="AF30" s="246"/>
      <c r="AG30" s="246"/>
      <c r="AH30" s="247"/>
      <c r="AI30" s="320"/>
      <c r="AJ30" s="246"/>
      <c r="AK30" s="246"/>
      <c r="AL30" s="246"/>
      <c r="AM30" s="246"/>
      <c r="AN30" s="247"/>
      <c r="AO30" s="320"/>
      <c r="AP30" s="246"/>
      <c r="AQ30" s="246"/>
      <c r="AR30" s="246"/>
      <c r="AS30" s="246"/>
      <c r="AT30" s="247"/>
      <c r="AU30" s="287"/>
      <c r="AV30" s="246"/>
      <c r="AW30" s="246"/>
      <c r="AX30" s="246"/>
      <c r="AY30" s="246"/>
      <c r="AZ30" s="247"/>
      <c r="BA30" s="360"/>
      <c r="BB30" s="304"/>
      <c r="BC30" s="304"/>
      <c r="BD30" s="304"/>
      <c r="BE30" s="304"/>
      <c r="BF30" s="304"/>
      <c r="BG30" s="304"/>
      <c r="BH30" s="304"/>
      <c r="BI30" s="304"/>
      <c r="BJ30" s="304"/>
      <c r="BK30" s="305"/>
      <c r="BS30" s="22">
        <v>1</v>
      </c>
      <c r="BT30" s="474" t="s">
        <v>47</v>
      </c>
      <c r="BU30" s="475"/>
      <c r="BV30" s="475"/>
      <c r="BW30" s="475"/>
      <c r="BX30" s="476"/>
      <c r="BY30" s="477" t="s">
        <v>48</v>
      </c>
      <c r="BZ30" s="478"/>
      <c r="CA30" s="479"/>
      <c r="CB30" s="30"/>
      <c r="CC30" s="31"/>
      <c r="CD30" s="31"/>
      <c r="CE30" s="31"/>
      <c r="CF30" s="31"/>
      <c r="CG30" s="470"/>
      <c r="CH30" s="470"/>
      <c r="CI30" s="470"/>
      <c r="CJ30" s="470"/>
    </row>
    <row r="31" spans="1:88" ht="9.75" customHeight="1">
      <c r="A31" s="172"/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4"/>
      <c r="O31" s="178"/>
      <c r="P31" s="179"/>
      <c r="Q31" s="179"/>
      <c r="R31" s="179"/>
      <c r="S31" s="179"/>
      <c r="T31" s="179"/>
      <c r="U31" s="179"/>
      <c r="V31" s="180"/>
      <c r="W31" s="153"/>
      <c r="X31" s="154"/>
      <c r="Y31" s="155"/>
      <c r="Z31" s="178"/>
      <c r="AA31" s="179"/>
      <c r="AB31" s="180"/>
      <c r="AC31" s="288"/>
      <c r="AD31" s="249"/>
      <c r="AE31" s="249"/>
      <c r="AF31" s="249"/>
      <c r="AG31" s="249"/>
      <c r="AH31" s="250"/>
      <c r="AI31" s="288"/>
      <c r="AJ31" s="249"/>
      <c r="AK31" s="249"/>
      <c r="AL31" s="249"/>
      <c r="AM31" s="249"/>
      <c r="AN31" s="250"/>
      <c r="AO31" s="288"/>
      <c r="AP31" s="249"/>
      <c r="AQ31" s="249"/>
      <c r="AR31" s="249"/>
      <c r="AS31" s="249"/>
      <c r="AT31" s="250"/>
      <c r="AU31" s="392"/>
      <c r="AV31" s="393"/>
      <c r="AW31" s="393"/>
      <c r="AX31" s="393"/>
      <c r="AY31" s="393"/>
      <c r="AZ31" s="394"/>
      <c r="BA31" s="361"/>
      <c r="BB31" s="306"/>
      <c r="BC31" s="306"/>
      <c r="BD31" s="306"/>
      <c r="BE31" s="306"/>
      <c r="BF31" s="306"/>
      <c r="BG31" s="306"/>
      <c r="BH31" s="306"/>
      <c r="BI31" s="306"/>
      <c r="BJ31" s="306"/>
      <c r="BK31" s="307"/>
      <c r="BS31" s="23">
        <v>2</v>
      </c>
      <c r="BT31" s="474" t="s">
        <v>49</v>
      </c>
      <c r="BU31" s="475"/>
      <c r="BV31" s="475"/>
      <c r="BW31" s="475"/>
      <c r="BX31" s="476"/>
      <c r="BY31" s="477" t="s">
        <v>50</v>
      </c>
      <c r="BZ31" s="478"/>
      <c r="CA31" s="479"/>
      <c r="CB31" s="30"/>
      <c r="CC31" s="31"/>
      <c r="CD31" s="31"/>
      <c r="CE31" s="31"/>
      <c r="CF31" s="31"/>
      <c r="CG31" s="470"/>
      <c r="CH31" s="470"/>
      <c r="CI31" s="470"/>
      <c r="CJ31" s="470"/>
    </row>
    <row r="32" spans="1:88" ht="9.75" customHeight="1">
      <c r="A32" s="251" t="str">
        <f>IF('明細（当初）'!B90="","",'明細（当初）'!B90)</f>
        <v/>
      </c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3"/>
      <c r="O32" s="150" t="str">
        <f>IF('明細（当初）'!C90="","",'明細（当初）'!C90)</f>
        <v/>
      </c>
      <c r="P32" s="151"/>
      <c r="Q32" s="151"/>
      <c r="R32" s="151"/>
      <c r="S32" s="151"/>
      <c r="T32" s="151"/>
      <c r="U32" s="151"/>
      <c r="V32" s="152"/>
      <c r="W32" s="279" t="str">
        <f>IF(A32="","",1)</f>
        <v/>
      </c>
      <c r="X32" s="279"/>
      <c r="Y32" s="279"/>
      <c r="Z32" s="150" t="str">
        <f>IF(A32="","","式")</f>
        <v/>
      </c>
      <c r="AA32" s="151"/>
      <c r="AB32" s="152"/>
      <c r="AC32" s="289" t="str">
        <f>IF('明細（当初）'!H105="","",'明細（当初）'!H105)</f>
        <v/>
      </c>
      <c r="AD32" s="290"/>
      <c r="AE32" s="290"/>
      <c r="AF32" s="290"/>
      <c r="AG32" s="290"/>
      <c r="AH32" s="291"/>
      <c r="AI32" s="320"/>
      <c r="AJ32" s="246"/>
      <c r="AK32" s="246"/>
      <c r="AL32" s="246"/>
      <c r="AM32" s="246"/>
      <c r="AN32" s="247"/>
      <c r="AO32" s="320"/>
      <c r="AP32" s="246"/>
      <c r="AQ32" s="246"/>
      <c r="AR32" s="246"/>
      <c r="AS32" s="246"/>
      <c r="AT32" s="247"/>
      <c r="AU32" s="411"/>
      <c r="AV32" s="246"/>
      <c r="AW32" s="246"/>
      <c r="AX32" s="246"/>
      <c r="AY32" s="246"/>
      <c r="AZ32" s="247"/>
      <c r="BA32" s="360"/>
      <c r="BB32" s="304"/>
      <c r="BC32" s="304"/>
      <c r="BD32" s="304"/>
      <c r="BE32" s="304"/>
      <c r="BF32" s="304"/>
      <c r="BG32" s="304"/>
      <c r="BH32" s="304"/>
      <c r="BI32" s="304"/>
      <c r="BJ32" s="304"/>
      <c r="BK32" s="305"/>
      <c r="BS32" s="23">
        <v>3</v>
      </c>
      <c r="BT32" s="24" t="s">
        <v>51</v>
      </c>
      <c r="BU32" s="27"/>
      <c r="BV32" s="28"/>
      <c r="BW32" s="28"/>
      <c r="BX32" s="29"/>
      <c r="BY32" s="477" t="s">
        <v>52</v>
      </c>
      <c r="BZ32" s="478"/>
      <c r="CA32" s="479"/>
      <c r="CB32" s="30"/>
      <c r="CC32" s="31"/>
      <c r="CD32" s="31"/>
      <c r="CE32" s="31"/>
      <c r="CF32" s="31"/>
      <c r="CG32" s="470"/>
      <c r="CH32" s="470"/>
      <c r="CI32" s="470"/>
      <c r="CJ32" s="470"/>
    </row>
    <row r="33" spans="1:88" ht="9.75" customHeight="1">
      <c r="A33" s="254"/>
      <c r="B33" s="255"/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6"/>
      <c r="O33" s="153"/>
      <c r="P33" s="154"/>
      <c r="Q33" s="154"/>
      <c r="R33" s="154"/>
      <c r="S33" s="154"/>
      <c r="T33" s="154"/>
      <c r="U33" s="154"/>
      <c r="V33" s="155"/>
      <c r="W33" s="279"/>
      <c r="X33" s="279"/>
      <c r="Y33" s="279"/>
      <c r="Z33" s="153"/>
      <c r="AA33" s="154"/>
      <c r="AB33" s="155"/>
      <c r="AC33" s="292"/>
      <c r="AD33" s="293"/>
      <c r="AE33" s="293"/>
      <c r="AF33" s="293"/>
      <c r="AG33" s="293"/>
      <c r="AH33" s="294"/>
      <c r="AI33" s="288"/>
      <c r="AJ33" s="249"/>
      <c r="AK33" s="249"/>
      <c r="AL33" s="249"/>
      <c r="AM33" s="249"/>
      <c r="AN33" s="250"/>
      <c r="AO33" s="288"/>
      <c r="AP33" s="249"/>
      <c r="AQ33" s="249"/>
      <c r="AR33" s="249"/>
      <c r="AS33" s="249"/>
      <c r="AT33" s="250"/>
      <c r="AU33" s="392"/>
      <c r="AV33" s="393"/>
      <c r="AW33" s="393"/>
      <c r="AX33" s="393"/>
      <c r="AY33" s="393"/>
      <c r="AZ33" s="394"/>
      <c r="BA33" s="361"/>
      <c r="BB33" s="306"/>
      <c r="BC33" s="306"/>
      <c r="BD33" s="306"/>
      <c r="BE33" s="306"/>
      <c r="BF33" s="306"/>
      <c r="BG33" s="306"/>
      <c r="BH33" s="306"/>
      <c r="BI33" s="306"/>
      <c r="BJ33" s="306"/>
      <c r="BK33" s="307"/>
      <c r="BS33" s="23">
        <v>4</v>
      </c>
      <c r="BT33" s="474" t="s">
        <v>53</v>
      </c>
      <c r="BU33" s="475"/>
      <c r="BV33" s="475"/>
      <c r="BW33" s="475"/>
      <c r="BX33" s="476"/>
      <c r="BY33" s="477" t="s">
        <v>54</v>
      </c>
      <c r="BZ33" s="478"/>
      <c r="CA33" s="479"/>
      <c r="CB33" s="30"/>
      <c r="CC33" s="31"/>
      <c r="CD33" s="31"/>
      <c r="CE33" s="31"/>
      <c r="CF33" s="31"/>
      <c r="CG33" s="470"/>
      <c r="CH33" s="470"/>
      <c r="CI33" s="470"/>
      <c r="CJ33" s="470"/>
    </row>
    <row r="34" spans="1:88" ht="9.75" customHeight="1">
      <c r="A34" s="251" t="s">
        <v>19</v>
      </c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3"/>
      <c r="O34" s="279"/>
      <c r="P34" s="279"/>
      <c r="Q34" s="279"/>
      <c r="R34" s="279"/>
      <c r="S34" s="279"/>
      <c r="T34" s="279"/>
      <c r="U34" s="279"/>
      <c r="V34" s="279"/>
      <c r="W34" s="279"/>
      <c r="X34" s="279"/>
      <c r="Y34" s="279"/>
      <c r="Z34" s="150"/>
      <c r="AA34" s="151"/>
      <c r="AB34" s="152"/>
      <c r="AC34" s="287">
        <f>SUMIF('明細（当初）'!$B$1:$B$1000,"工事費計",'明細（当初）'!$H$1:$H$1000)</f>
        <v>0</v>
      </c>
      <c r="AD34" s="246"/>
      <c r="AE34" s="246"/>
      <c r="AF34" s="246"/>
      <c r="AG34" s="246"/>
      <c r="AH34" s="247"/>
      <c r="AI34" s="308">
        <f>SUM(AI24:AN33)</f>
        <v>0</v>
      </c>
      <c r="AJ34" s="309"/>
      <c r="AK34" s="309"/>
      <c r="AL34" s="309"/>
      <c r="AM34" s="309"/>
      <c r="AN34" s="310"/>
      <c r="AO34" s="308">
        <f>SUM(AO24:AT33)</f>
        <v>0</v>
      </c>
      <c r="AP34" s="309"/>
      <c r="AQ34" s="309"/>
      <c r="AR34" s="309"/>
      <c r="AS34" s="309"/>
      <c r="AT34" s="310"/>
      <c r="AU34" s="287">
        <f>SUM(AC34,AI34,AO34)</f>
        <v>0</v>
      </c>
      <c r="AV34" s="246"/>
      <c r="AW34" s="246"/>
      <c r="AX34" s="246"/>
      <c r="AY34" s="246"/>
      <c r="AZ34" s="247"/>
      <c r="BA34" s="360"/>
      <c r="BB34" s="304"/>
      <c r="BC34" s="304"/>
      <c r="BD34" s="304"/>
      <c r="BE34" s="304"/>
      <c r="BF34" s="304"/>
      <c r="BG34" s="304"/>
      <c r="BH34" s="304"/>
      <c r="BI34" s="304"/>
      <c r="BJ34" s="304"/>
      <c r="BK34" s="305"/>
    </row>
    <row r="35" spans="1:88" ht="9.75" customHeight="1">
      <c r="A35" s="254"/>
      <c r="B35" s="255"/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6"/>
      <c r="O35" s="279"/>
      <c r="P35" s="279"/>
      <c r="Q35" s="279"/>
      <c r="R35" s="279"/>
      <c r="S35" s="279"/>
      <c r="T35" s="279"/>
      <c r="U35" s="279"/>
      <c r="V35" s="279"/>
      <c r="W35" s="279"/>
      <c r="X35" s="279"/>
      <c r="Y35" s="279"/>
      <c r="Z35" s="153"/>
      <c r="AA35" s="154"/>
      <c r="AB35" s="155"/>
      <c r="AC35" s="288"/>
      <c r="AD35" s="249"/>
      <c r="AE35" s="249"/>
      <c r="AF35" s="249"/>
      <c r="AG35" s="249"/>
      <c r="AH35" s="250"/>
      <c r="AI35" s="311"/>
      <c r="AJ35" s="312"/>
      <c r="AK35" s="312"/>
      <c r="AL35" s="312"/>
      <c r="AM35" s="312"/>
      <c r="AN35" s="313"/>
      <c r="AO35" s="311"/>
      <c r="AP35" s="312"/>
      <c r="AQ35" s="312"/>
      <c r="AR35" s="312"/>
      <c r="AS35" s="312"/>
      <c r="AT35" s="313"/>
      <c r="AU35" s="392"/>
      <c r="AV35" s="393"/>
      <c r="AW35" s="393"/>
      <c r="AX35" s="393"/>
      <c r="AY35" s="393"/>
      <c r="AZ35" s="394"/>
      <c r="BA35" s="361"/>
      <c r="BB35" s="306"/>
      <c r="BC35" s="306"/>
      <c r="BD35" s="306"/>
      <c r="BE35" s="306"/>
      <c r="BF35" s="306"/>
      <c r="BG35" s="306"/>
      <c r="BH35" s="306"/>
      <c r="BI35" s="306"/>
      <c r="BJ35" s="306"/>
      <c r="BK35" s="307"/>
    </row>
    <row r="36" spans="1:88" ht="9.75" customHeight="1">
      <c r="A36" s="273" t="s">
        <v>57</v>
      </c>
      <c r="B36" s="274"/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275"/>
      <c r="O36" s="279"/>
      <c r="P36" s="279"/>
      <c r="Q36" s="279"/>
      <c r="R36" s="279"/>
      <c r="S36" s="279"/>
      <c r="T36" s="279"/>
      <c r="U36" s="279"/>
      <c r="V36" s="279"/>
      <c r="W36" s="279"/>
      <c r="X36" s="279"/>
      <c r="Y36" s="279"/>
      <c r="Z36" s="150"/>
      <c r="AA36" s="151"/>
      <c r="AB36" s="152"/>
      <c r="AC36" s="295">
        <f>SUMIF('明細（当初）'!$B$1:$B$1000,"内労務費",'明細（当初）'!$H$1:$H$1000)</f>
        <v>0</v>
      </c>
      <c r="AD36" s="246"/>
      <c r="AE36" s="246"/>
      <c r="AF36" s="246"/>
      <c r="AG36" s="246"/>
      <c r="AH36" s="247"/>
      <c r="AI36" s="320"/>
      <c r="AJ36" s="246"/>
      <c r="AK36" s="246"/>
      <c r="AL36" s="246"/>
      <c r="AM36" s="246"/>
      <c r="AN36" s="247"/>
      <c r="AO36" s="320"/>
      <c r="AP36" s="246"/>
      <c r="AQ36" s="246"/>
      <c r="AR36" s="246"/>
      <c r="AS36" s="246"/>
      <c r="AT36" s="247"/>
      <c r="AU36" s="405"/>
      <c r="AV36" s="406"/>
      <c r="AW36" s="406"/>
      <c r="AX36" s="406"/>
      <c r="AY36" s="406"/>
      <c r="AZ36" s="407"/>
      <c r="BA36" s="360"/>
      <c r="BB36" s="304"/>
      <c r="BC36" s="304"/>
      <c r="BD36" s="304"/>
      <c r="BE36" s="304"/>
      <c r="BF36" s="304"/>
      <c r="BG36" s="304"/>
      <c r="BH36" s="304"/>
      <c r="BI36" s="304"/>
      <c r="BJ36" s="304"/>
      <c r="BK36" s="305"/>
    </row>
    <row r="37" spans="1:88" ht="9.75" customHeight="1">
      <c r="A37" s="276"/>
      <c r="B37" s="277"/>
      <c r="C37" s="277"/>
      <c r="D37" s="277"/>
      <c r="E37" s="277"/>
      <c r="F37" s="277"/>
      <c r="G37" s="277"/>
      <c r="H37" s="277"/>
      <c r="I37" s="277"/>
      <c r="J37" s="277"/>
      <c r="K37" s="277"/>
      <c r="L37" s="277"/>
      <c r="M37" s="277"/>
      <c r="N37" s="278"/>
      <c r="O37" s="279"/>
      <c r="P37" s="279"/>
      <c r="Q37" s="279"/>
      <c r="R37" s="279"/>
      <c r="S37" s="279"/>
      <c r="T37" s="279"/>
      <c r="U37" s="279"/>
      <c r="V37" s="279"/>
      <c r="W37" s="279"/>
      <c r="X37" s="279"/>
      <c r="Y37" s="279"/>
      <c r="Z37" s="153"/>
      <c r="AA37" s="154"/>
      <c r="AB37" s="155"/>
      <c r="AC37" s="288"/>
      <c r="AD37" s="249"/>
      <c r="AE37" s="249"/>
      <c r="AF37" s="249"/>
      <c r="AG37" s="249"/>
      <c r="AH37" s="250"/>
      <c r="AI37" s="288"/>
      <c r="AJ37" s="249"/>
      <c r="AK37" s="249"/>
      <c r="AL37" s="249"/>
      <c r="AM37" s="249"/>
      <c r="AN37" s="250"/>
      <c r="AO37" s="288"/>
      <c r="AP37" s="249"/>
      <c r="AQ37" s="249"/>
      <c r="AR37" s="249"/>
      <c r="AS37" s="249"/>
      <c r="AT37" s="250"/>
      <c r="AU37" s="408"/>
      <c r="AV37" s="409"/>
      <c r="AW37" s="409"/>
      <c r="AX37" s="409"/>
      <c r="AY37" s="409"/>
      <c r="AZ37" s="410"/>
      <c r="BA37" s="361"/>
      <c r="BB37" s="306"/>
      <c r="BC37" s="306"/>
      <c r="BD37" s="306"/>
      <c r="BE37" s="306"/>
      <c r="BF37" s="306"/>
      <c r="BG37" s="306"/>
      <c r="BH37" s="306"/>
      <c r="BI37" s="306"/>
      <c r="BJ37" s="306"/>
      <c r="BK37" s="307"/>
    </row>
    <row r="38" spans="1:88" ht="9.75" customHeight="1">
      <c r="A38" s="251" t="s">
        <v>21</v>
      </c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3"/>
      <c r="O38" s="279"/>
      <c r="P38" s="279"/>
      <c r="Q38" s="279"/>
      <c r="R38" s="279"/>
      <c r="S38" s="279"/>
      <c r="T38" s="279"/>
      <c r="U38" s="279"/>
      <c r="V38" s="279"/>
      <c r="W38" s="279"/>
      <c r="X38" s="279"/>
      <c r="Y38" s="279"/>
      <c r="Z38" s="150"/>
      <c r="AA38" s="151"/>
      <c r="AB38" s="152"/>
      <c r="AC38" s="308" t="str">
        <f>IFERROR(CEILING((AC36+AC46)/AC56,1%),"")</f>
        <v/>
      </c>
      <c r="AD38" s="309"/>
      <c r="AE38" s="309"/>
      <c r="AF38" s="309"/>
      <c r="AG38" s="309"/>
      <c r="AH38" s="310"/>
      <c r="AI38" s="287"/>
      <c r="AJ38" s="355"/>
      <c r="AK38" s="355"/>
      <c r="AL38" s="355"/>
      <c r="AM38" s="355"/>
      <c r="AN38" s="356"/>
      <c r="AO38" s="287"/>
      <c r="AP38" s="355"/>
      <c r="AQ38" s="355"/>
      <c r="AR38" s="355"/>
      <c r="AS38" s="355"/>
      <c r="AT38" s="356"/>
      <c r="AU38" s="287"/>
      <c r="AV38" s="355"/>
      <c r="AW38" s="355"/>
      <c r="AX38" s="355"/>
      <c r="AY38" s="355"/>
      <c r="AZ38" s="356"/>
      <c r="BA38" s="304"/>
      <c r="BB38" s="304"/>
      <c r="BC38" s="304"/>
      <c r="BD38" s="304"/>
      <c r="BE38" s="304"/>
      <c r="BF38" s="304"/>
      <c r="BG38" s="304"/>
      <c r="BH38" s="304"/>
      <c r="BI38" s="304"/>
      <c r="BJ38" s="304"/>
      <c r="BK38" s="305"/>
    </row>
    <row r="39" spans="1:88" ht="9.75" customHeight="1">
      <c r="A39" s="254"/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6"/>
      <c r="O39" s="279"/>
      <c r="P39" s="279"/>
      <c r="Q39" s="279"/>
      <c r="R39" s="279"/>
      <c r="S39" s="279"/>
      <c r="T39" s="279"/>
      <c r="U39" s="279"/>
      <c r="V39" s="279"/>
      <c r="W39" s="279"/>
      <c r="X39" s="279"/>
      <c r="Y39" s="279"/>
      <c r="Z39" s="153"/>
      <c r="AA39" s="154"/>
      <c r="AB39" s="155"/>
      <c r="AC39" s="311"/>
      <c r="AD39" s="312"/>
      <c r="AE39" s="312"/>
      <c r="AF39" s="312"/>
      <c r="AG39" s="312"/>
      <c r="AH39" s="313"/>
      <c r="AI39" s="357"/>
      <c r="AJ39" s="358"/>
      <c r="AK39" s="358"/>
      <c r="AL39" s="358"/>
      <c r="AM39" s="358"/>
      <c r="AN39" s="359"/>
      <c r="AO39" s="357"/>
      <c r="AP39" s="358"/>
      <c r="AQ39" s="358"/>
      <c r="AR39" s="358"/>
      <c r="AS39" s="358"/>
      <c r="AT39" s="359"/>
      <c r="AU39" s="357"/>
      <c r="AV39" s="358"/>
      <c r="AW39" s="358"/>
      <c r="AX39" s="358"/>
      <c r="AY39" s="358"/>
      <c r="AZ39" s="359"/>
      <c r="BA39" s="306"/>
      <c r="BB39" s="306"/>
      <c r="BC39" s="306"/>
      <c r="BD39" s="306"/>
      <c r="BE39" s="306"/>
      <c r="BF39" s="306"/>
      <c r="BG39" s="306"/>
      <c r="BH39" s="306"/>
      <c r="BI39" s="306"/>
      <c r="BJ39" s="306"/>
      <c r="BK39" s="307"/>
    </row>
    <row r="40" spans="1:88" ht="9.75" customHeight="1">
      <c r="A40" s="273" t="s">
        <v>125</v>
      </c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4"/>
      <c r="M40" s="274"/>
      <c r="N40" s="275"/>
      <c r="O40" s="150"/>
      <c r="P40" s="151"/>
      <c r="Q40" s="151"/>
      <c r="R40" s="151"/>
      <c r="S40" s="151"/>
      <c r="T40" s="151"/>
      <c r="U40" s="151"/>
      <c r="V40" s="152"/>
      <c r="W40" s="150"/>
      <c r="X40" s="151"/>
      <c r="Y40" s="152"/>
      <c r="Z40" s="150"/>
      <c r="AA40" s="151"/>
      <c r="AB40" s="152"/>
      <c r="AC40" s="314">
        <f>SUMIF('明細（当初）'!$B$1:$B$1000,"内材料費",'明細（当初）'!$H$1:$H$1000)</f>
        <v>0</v>
      </c>
      <c r="AD40" s="315"/>
      <c r="AE40" s="315"/>
      <c r="AF40" s="315"/>
      <c r="AG40" s="315"/>
      <c r="AH40" s="316"/>
      <c r="AI40" s="320"/>
      <c r="AJ40" s="246"/>
      <c r="AK40" s="246"/>
      <c r="AL40" s="246"/>
      <c r="AM40" s="246"/>
      <c r="AN40" s="247"/>
      <c r="AO40" s="320"/>
      <c r="AP40" s="246"/>
      <c r="AQ40" s="246"/>
      <c r="AR40" s="246"/>
      <c r="AS40" s="246"/>
      <c r="AT40" s="247"/>
      <c r="AU40" s="405"/>
      <c r="AV40" s="406"/>
      <c r="AW40" s="406"/>
      <c r="AX40" s="406"/>
      <c r="AY40" s="406"/>
      <c r="AZ40" s="407"/>
      <c r="BA40" s="304"/>
      <c r="BB40" s="304"/>
      <c r="BC40" s="304"/>
      <c r="BD40" s="304"/>
      <c r="BE40" s="304"/>
      <c r="BF40" s="304"/>
      <c r="BG40" s="304"/>
      <c r="BH40" s="304"/>
      <c r="BI40" s="304"/>
      <c r="BJ40" s="304"/>
      <c r="BK40" s="305"/>
    </row>
    <row r="41" spans="1:88" ht="9.75" customHeight="1">
      <c r="A41" s="276"/>
      <c r="B41" s="277"/>
      <c r="C41" s="277"/>
      <c r="D41" s="277"/>
      <c r="E41" s="277"/>
      <c r="F41" s="277"/>
      <c r="G41" s="277"/>
      <c r="H41" s="277"/>
      <c r="I41" s="277"/>
      <c r="J41" s="277"/>
      <c r="K41" s="277"/>
      <c r="L41" s="277"/>
      <c r="M41" s="277"/>
      <c r="N41" s="278"/>
      <c r="O41" s="153"/>
      <c r="P41" s="154"/>
      <c r="Q41" s="154"/>
      <c r="R41" s="154"/>
      <c r="S41" s="154"/>
      <c r="T41" s="154"/>
      <c r="U41" s="154"/>
      <c r="V41" s="155"/>
      <c r="W41" s="153"/>
      <c r="X41" s="154"/>
      <c r="Y41" s="155"/>
      <c r="Z41" s="153"/>
      <c r="AA41" s="154"/>
      <c r="AB41" s="155"/>
      <c r="AC41" s="317"/>
      <c r="AD41" s="318"/>
      <c r="AE41" s="318"/>
      <c r="AF41" s="318"/>
      <c r="AG41" s="318"/>
      <c r="AH41" s="319"/>
      <c r="AI41" s="288"/>
      <c r="AJ41" s="249"/>
      <c r="AK41" s="249"/>
      <c r="AL41" s="249"/>
      <c r="AM41" s="249"/>
      <c r="AN41" s="250"/>
      <c r="AO41" s="288"/>
      <c r="AP41" s="249"/>
      <c r="AQ41" s="249"/>
      <c r="AR41" s="249"/>
      <c r="AS41" s="249"/>
      <c r="AT41" s="250"/>
      <c r="AU41" s="408"/>
      <c r="AV41" s="409"/>
      <c r="AW41" s="409"/>
      <c r="AX41" s="409"/>
      <c r="AY41" s="409"/>
      <c r="AZ41" s="410"/>
      <c r="BA41" s="306"/>
      <c r="BB41" s="306"/>
      <c r="BC41" s="306"/>
      <c r="BD41" s="306"/>
      <c r="BE41" s="306"/>
      <c r="BF41" s="306"/>
      <c r="BG41" s="306"/>
      <c r="BH41" s="306"/>
      <c r="BI41" s="306"/>
      <c r="BJ41" s="306"/>
      <c r="BK41" s="307"/>
    </row>
    <row r="42" spans="1:88" ht="9.75" customHeight="1">
      <c r="A42" s="251" t="s">
        <v>123</v>
      </c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3"/>
      <c r="O42" s="279"/>
      <c r="P42" s="279"/>
      <c r="Q42" s="279"/>
      <c r="R42" s="279"/>
      <c r="S42" s="279"/>
      <c r="T42" s="279"/>
      <c r="U42" s="279"/>
      <c r="V42" s="279"/>
      <c r="W42" s="279">
        <v>1</v>
      </c>
      <c r="X42" s="279"/>
      <c r="Y42" s="279"/>
      <c r="Z42" s="150" t="s">
        <v>45</v>
      </c>
      <c r="AA42" s="151"/>
      <c r="AB42" s="152"/>
      <c r="AC42" s="295">
        <f>SUMIF('明細（当初）'!$B$1:$B$1000,"安全衛生経費",'明細（当初）'!$H$1:$H$1000)</f>
        <v>0</v>
      </c>
      <c r="AD42" s="309"/>
      <c r="AE42" s="309"/>
      <c r="AF42" s="309"/>
      <c r="AG42" s="309"/>
      <c r="AH42" s="310"/>
      <c r="AI42" s="308"/>
      <c r="AJ42" s="309"/>
      <c r="AK42" s="309"/>
      <c r="AL42" s="309"/>
      <c r="AM42" s="309"/>
      <c r="AN42" s="310"/>
      <c r="AO42" s="308"/>
      <c r="AP42" s="309"/>
      <c r="AQ42" s="309"/>
      <c r="AR42" s="309"/>
      <c r="AS42" s="309"/>
      <c r="AT42" s="310"/>
      <c r="AU42" s="308"/>
      <c r="AV42" s="309"/>
      <c r="AW42" s="309"/>
      <c r="AX42" s="309"/>
      <c r="AY42" s="309"/>
      <c r="AZ42" s="310"/>
      <c r="BA42" s="304"/>
      <c r="BB42" s="304"/>
      <c r="BC42" s="304"/>
      <c r="BD42" s="304"/>
      <c r="BE42" s="304"/>
      <c r="BF42" s="304"/>
      <c r="BG42" s="304"/>
      <c r="BH42" s="304"/>
      <c r="BI42" s="304"/>
      <c r="BJ42" s="304"/>
      <c r="BK42" s="305"/>
    </row>
    <row r="43" spans="1:88" ht="9.75" customHeight="1">
      <c r="A43" s="254"/>
      <c r="B43" s="255"/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6"/>
      <c r="O43" s="279"/>
      <c r="P43" s="279"/>
      <c r="Q43" s="279"/>
      <c r="R43" s="279"/>
      <c r="S43" s="279"/>
      <c r="T43" s="279"/>
      <c r="U43" s="279"/>
      <c r="V43" s="279"/>
      <c r="W43" s="280"/>
      <c r="X43" s="280"/>
      <c r="Y43" s="280"/>
      <c r="Z43" s="153"/>
      <c r="AA43" s="154"/>
      <c r="AB43" s="155"/>
      <c r="AC43" s="311"/>
      <c r="AD43" s="312"/>
      <c r="AE43" s="312"/>
      <c r="AF43" s="312"/>
      <c r="AG43" s="312"/>
      <c r="AH43" s="313"/>
      <c r="AI43" s="311"/>
      <c r="AJ43" s="312"/>
      <c r="AK43" s="312"/>
      <c r="AL43" s="312"/>
      <c r="AM43" s="312"/>
      <c r="AN43" s="313"/>
      <c r="AO43" s="311"/>
      <c r="AP43" s="312"/>
      <c r="AQ43" s="312"/>
      <c r="AR43" s="312"/>
      <c r="AS43" s="312"/>
      <c r="AT43" s="313"/>
      <c r="AU43" s="311"/>
      <c r="AV43" s="312"/>
      <c r="AW43" s="312"/>
      <c r="AX43" s="312"/>
      <c r="AY43" s="312"/>
      <c r="AZ43" s="313"/>
      <c r="BA43" s="306"/>
      <c r="BB43" s="306"/>
      <c r="BC43" s="306"/>
      <c r="BD43" s="306"/>
      <c r="BE43" s="306"/>
      <c r="BF43" s="306"/>
      <c r="BG43" s="306"/>
      <c r="BH43" s="306"/>
      <c r="BI43" s="306"/>
      <c r="BJ43" s="306"/>
      <c r="BK43" s="307"/>
    </row>
    <row r="44" spans="1:88" ht="9.75" customHeight="1">
      <c r="A44" s="251" t="s">
        <v>124</v>
      </c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3"/>
      <c r="O44" s="279"/>
      <c r="P44" s="279"/>
      <c r="Q44" s="279"/>
      <c r="R44" s="279"/>
      <c r="S44" s="279"/>
      <c r="T44" s="279"/>
      <c r="U44" s="279"/>
      <c r="V44" s="279"/>
      <c r="W44" s="279">
        <v>1</v>
      </c>
      <c r="X44" s="279"/>
      <c r="Y44" s="279"/>
      <c r="Z44" s="150" t="s">
        <v>45</v>
      </c>
      <c r="AA44" s="151"/>
      <c r="AB44" s="152"/>
      <c r="AC44" s="281">
        <f>SUMIF('明細（当初）'!$B$1:$B$1000,"一般管理費",'明細（当初）'!$H$1:$H$1000)</f>
        <v>0</v>
      </c>
      <c r="AD44" s="282"/>
      <c r="AE44" s="282"/>
      <c r="AF44" s="282"/>
      <c r="AG44" s="282"/>
      <c r="AH44" s="283"/>
      <c r="AI44" s="308"/>
      <c r="AJ44" s="309"/>
      <c r="AK44" s="309"/>
      <c r="AL44" s="309"/>
      <c r="AM44" s="309"/>
      <c r="AN44" s="310"/>
      <c r="AO44" s="308"/>
      <c r="AP44" s="309"/>
      <c r="AQ44" s="309"/>
      <c r="AR44" s="309"/>
      <c r="AS44" s="309"/>
      <c r="AT44" s="310"/>
      <c r="AU44" s="308"/>
      <c r="AV44" s="309"/>
      <c r="AW44" s="309"/>
      <c r="AX44" s="309"/>
      <c r="AY44" s="309"/>
      <c r="AZ44" s="310"/>
      <c r="BA44" s="304"/>
      <c r="BB44" s="304"/>
      <c r="BC44" s="304"/>
      <c r="BD44" s="304"/>
      <c r="BE44" s="304"/>
      <c r="BF44" s="304"/>
      <c r="BG44" s="304"/>
      <c r="BH44" s="304"/>
      <c r="BI44" s="304"/>
      <c r="BJ44" s="304"/>
      <c r="BK44" s="305"/>
    </row>
    <row r="45" spans="1:88" ht="9.75" customHeight="1">
      <c r="A45" s="254"/>
      <c r="B45" s="255"/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6"/>
      <c r="O45" s="279"/>
      <c r="P45" s="279"/>
      <c r="Q45" s="279"/>
      <c r="R45" s="279"/>
      <c r="S45" s="279"/>
      <c r="T45" s="279"/>
      <c r="U45" s="279"/>
      <c r="V45" s="279"/>
      <c r="W45" s="280"/>
      <c r="X45" s="280"/>
      <c r="Y45" s="280"/>
      <c r="Z45" s="153"/>
      <c r="AA45" s="154"/>
      <c r="AB45" s="155"/>
      <c r="AC45" s="284"/>
      <c r="AD45" s="285"/>
      <c r="AE45" s="285"/>
      <c r="AF45" s="285"/>
      <c r="AG45" s="285"/>
      <c r="AH45" s="286"/>
      <c r="AI45" s="311"/>
      <c r="AJ45" s="312"/>
      <c r="AK45" s="312"/>
      <c r="AL45" s="312"/>
      <c r="AM45" s="312"/>
      <c r="AN45" s="313"/>
      <c r="AO45" s="311"/>
      <c r="AP45" s="312"/>
      <c r="AQ45" s="312"/>
      <c r="AR45" s="312"/>
      <c r="AS45" s="312"/>
      <c r="AT45" s="313"/>
      <c r="AU45" s="311"/>
      <c r="AV45" s="312"/>
      <c r="AW45" s="312"/>
      <c r="AX45" s="312"/>
      <c r="AY45" s="312"/>
      <c r="AZ45" s="313"/>
      <c r="BA45" s="306"/>
      <c r="BB45" s="306"/>
      <c r="BC45" s="306"/>
      <c r="BD45" s="306"/>
      <c r="BE45" s="306"/>
      <c r="BF45" s="306"/>
      <c r="BG45" s="306"/>
      <c r="BH45" s="306"/>
      <c r="BI45" s="306"/>
      <c r="BJ45" s="306"/>
      <c r="BK45" s="307"/>
    </row>
    <row r="46" spans="1:88" ht="9.75" customHeight="1">
      <c r="A46" s="251" t="s">
        <v>126</v>
      </c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3"/>
      <c r="O46" s="279"/>
      <c r="P46" s="279"/>
      <c r="Q46" s="279"/>
      <c r="R46" s="279"/>
      <c r="S46" s="279"/>
      <c r="T46" s="279"/>
      <c r="U46" s="279"/>
      <c r="V46" s="279"/>
      <c r="W46" s="279">
        <v>1</v>
      </c>
      <c r="X46" s="279"/>
      <c r="Y46" s="279"/>
      <c r="Z46" s="150" t="s">
        <v>45</v>
      </c>
      <c r="AA46" s="151"/>
      <c r="AB46" s="152"/>
      <c r="AC46" s="287">
        <f>SUMIF('明細（当初）'!$B$1:$B$1000,"法定福利費",'明細（当初）'!$H$1:$H$1000)</f>
        <v>0</v>
      </c>
      <c r="AD46" s="246"/>
      <c r="AE46" s="246"/>
      <c r="AF46" s="246"/>
      <c r="AG46" s="246"/>
      <c r="AH46" s="247"/>
      <c r="AI46" s="287"/>
      <c r="AJ46" s="246"/>
      <c r="AK46" s="246"/>
      <c r="AL46" s="246"/>
      <c r="AM46" s="246"/>
      <c r="AN46" s="247"/>
      <c r="AO46" s="320"/>
      <c r="AP46" s="246"/>
      <c r="AQ46" s="246"/>
      <c r="AR46" s="246"/>
      <c r="AS46" s="246"/>
      <c r="AT46" s="247"/>
      <c r="AU46" s="287"/>
      <c r="AV46" s="246"/>
      <c r="AW46" s="246"/>
      <c r="AX46" s="246"/>
      <c r="AY46" s="246"/>
      <c r="AZ46" s="247"/>
      <c r="BA46" s="304"/>
      <c r="BB46" s="304"/>
      <c r="BC46" s="304"/>
      <c r="BD46" s="304"/>
      <c r="BE46" s="304"/>
      <c r="BF46" s="304"/>
      <c r="BG46" s="304"/>
      <c r="BH46" s="304"/>
      <c r="BI46" s="304"/>
      <c r="BJ46" s="304"/>
      <c r="BK46" s="305"/>
    </row>
    <row r="47" spans="1:88" ht="9.75" customHeight="1">
      <c r="A47" s="254"/>
      <c r="B47" s="255"/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6"/>
      <c r="O47" s="280"/>
      <c r="P47" s="280"/>
      <c r="Q47" s="280"/>
      <c r="R47" s="280"/>
      <c r="S47" s="280"/>
      <c r="T47" s="280"/>
      <c r="U47" s="280"/>
      <c r="V47" s="280"/>
      <c r="W47" s="280"/>
      <c r="X47" s="280"/>
      <c r="Y47" s="280"/>
      <c r="Z47" s="153"/>
      <c r="AA47" s="154"/>
      <c r="AB47" s="155"/>
      <c r="AC47" s="288"/>
      <c r="AD47" s="249"/>
      <c r="AE47" s="249"/>
      <c r="AF47" s="249"/>
      <c r="AG47" s="249"/>
      <c r="AH47" s="250"/>
      <c r="AI47" s="288"/>
      <c r="AJ47" s="249"/>
      <c r="AK47" s="249"/>
      <c r="AL47" s="249"/>
      <c r="AM47" s="249"/>
      <c r="AN47" s="250"/>
      <c r="AO47" s="288"/>
      <c r="AP47" s="249"/>
      <c r="AQ47" s="249"/>
      <c r="AR47" s="249"/>
      <c r="AS47" s="249"/>
      <c r="AT47" s="250"/>
      <c r="AU47" s="392"/>
      <c r="AV47" s="393"/>
      <c r="AW47" s="393"/>
      <c r="AX47" s="393"/>
      <c r="AY47" s="393"/>
      <c r="AZ47" s="394"/>
      <c r="BA47" s="306"/>
      <c r="BB47" s="306"/>
      <c r="BC47" s="306"/>
      <c r="BD47" s="306"/>
      <c r="BE47" s="306"/>
      <c r="BF47" s="306"/>
      <c r="BG47" s="306"/>
      <c r="BH47" s="306"/>
      <c r="BI47" s="306"/>
      <c r="BJ47" s="306"/>
      <c r="BK47" s="307"/>
    </row>
    <row r="48" spans="1:88" ht="9.75" customHeight="1">
      <c r="A48" s="245"/>
      <c r="B48" s="246"/>
      <c r="C48" s="246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7"/>
      <c r="O48" s="320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321" t="str">
        <f>IFERROR(ROUNDUP(AC46/AC36,4),"")</f>
        <v/>
      </c>
      <c r="AD48" s="322"/>
      <c r="AE48" s="322"/>
      <c r="AF48" s="322"/>
      <c r="AG48" s="322"/>
      <c r="AH48" s="323"/>
      <c r="AI48" s="321"/>
      <c r="AJ48" s="322"/>
      <c r="AK48" s="322"/>
      <c r="AL48" s="322"/>
      <c r="AM48" s="322"/>
      <c r="AN48" s="323"/>
      <c r="AO48" s="321"/>
      <c r="AP48" s="322"/>
      <c r="AQ48" s="322"/>
      <c r="AR48" s="322"/>
      <c r="AS48" s="322"/>
      <c r="AT48" s="323"/>
      <c r="AU48" s="321"/>
      <c r="AV48" s="322"/>
      <c r="AW48" s="322"/>
      <c r="AX48" s="322"/>
      <c r="AY48" s="322"/>
      <c r="AZ48" s="323"/>
      <c r="BA48" s="302"/>
      <c r="BB48" s="302"/>
      <c r="BC48" s="302"/>
      <c r="BD48" s="302"/>
      <c r="BE48" s="302"/>
      <c r="BF48" s="302"/>
      <c r="BG48" s="15"/>
      <c r="BH48" s="15"/>
      <c r="BI48" s="6"/>
      <c r="BJ48" s="6"/>
      <c r="BK48" s="13"/>
    </row>
    <row r="49" spans="1:63" ht="9.75" customHeight="1">
      <c r="A49" s="248"/>
      <c r="B49" s="249"/>
      <c r="C49" s="249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50"/>
      <c r="O49" s="288"/>
      <c r="P49" s="249"/>
      <c r="Q49" s="249"/>
      <c r="R49" s="249"/>
      <c r="S49" s="249"/>
      <c r="T49" s="249"/>
      <c r="U49" s="249"/>
      <c r="V49" s="249"/>
      <c r="W49" s="249"/>
      <c r="X49" s="249"/>
      <c r="Y49" s="249"/>
      <c r="Z49" s="249"/>
      <c r="AA49" s="249"/>
      <c r="AB49" s="249"/>
      <c r="AC49" s="324"/>
      <c r="AD49" s="325"/>
      <c r="AE49" s="325"/>
      <c r="AF49" s="325"/>
      <c r="AG49" s="325"/>
      <c r="AH49" s="326"/>
      <c r="AI49" s="324"/>
      <c r="AJ49" s="325"/>
      <c r="AK49" s="325"/>
      <c r="AL49" s="325"/>
      <c r="AM49" s="325"/>
      <c r="AN49" s="326"/>
      <c r="AO49" s="324"/>
      <c r="AP49" s="325"/>
      <c r="AQ49" s="325"/>
      <c r="AR49" s="325"/>
      <c r="AS49" s="325"/>
      <c r="AT49" s="326"/>
      <c r="AU49" s="324"/>
      <c r="AV49" s="325"/>
      <c r="AW49" s="325"/>
      <c r="AX49" s="325"/>
      <c r="AY49" s="325"/>
      <c r="AZ49" s="326"/>
      <c r="BA49" s="303"/>
      <c r="BB49" s="303"/>
      <c r="BC49" s="303"/>
      <c r="BD49" s="303"/>
      <c r="BE49" s="303"/>
      <c r="BF49" s="303"/>
      <c r="BG49" s="16"/>
      <c r="BH49" s="16"/>
      <c r="BI49" s="9"/>
      <c r="BJ49" s="9"/>
      <c r="BK49" s="14"/>
    </row>
    <row r="50" spans="1:63" ht="9.75" customHeight="1">
      <c r="A50" s="257" t="s">
        <v>20</v>
      </c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9"/>
      <c r="O50" s="272"/>
      <c r="P50" s="272"/>
      <c r="Q50" s="272"/>
      <c r="R50" s="272"/>
      <c r="S50" s="272"/>
      <c r="T50" s="272"/>
      <c r="U50" s="272"/>
      <c r="V50" s="272"/>
      <c r="W50" s="272"/>
      <c r="X50" s="272"/>
      <c r="Y50" s="272"/>
      <c r="Z50" s="327"/>
      <c r="AA50" s="328"/>
      <c r="AB50" s="329"/>
      <c r="AC50" s="380">
        <f>SUM(AC34,AC42,AC44,AC46)</f>
        <v>0</v>
      </c>
      <c r="AD50" s="381"/>
      <c r="AE50" s="381"/>
      <c r="AF50" s="381"/>
      <c r="AG50" s="381"/>
      <c r="AH50" s="382"/>
      <c r="AI50" s="380">
        <f>SUM(AI34,AI42,AI44,AI46)</f>
        <v>0</v>
      </c>
      <c r="AJ50" s="381"/>
      <c r="AK50" s="381"/>
      <c r="AL50" s="381"/>
      <c r="AM50" s="381"/>
      <c r="AN50" s="382"/>
      <c r="AO50" s="380">
        <f>SUM(AO34,AO42,AO44,AO46)</f>
        <v>0</v>
      </c>
      <c r="AP50" s="381"/>
      <c r="AQ50" s="381"/>
      <c r="AR50" s="381"/>
      <c r="AS50" s="381"/>
      <c r="AT50" s="382"/>
      <c r="AU50" s="380">
        <f>SUM(AU34,AU42,AU44,AU46)</f>
        <v>0</v>
      </c>
      <c r="AV50" s="381"/>
      <c r="AW50" s="381"/>
      <c r="AX50" s="381"/>
      <c r="AY50" s="381"/>
      <c r="AZ50" s="382"/>
      <c r="BA50" s="339"/>
      <c r="BB50" s="340"/>
      <c r="BC50" s="340"/>
      <c r="BD50" s="340"/>
      <c r="BE50" s="340"/>
      <c r="BF50" s="340"/>
      <c r="BG50" s="340"/>
      <c r="BH50" s="340"/>
      <c r="BI50" s="340"/>
      <c r="BJ50" s="340"/>
      <c r="BK50" s="341"/>
    </row>
    <row r="51" spans="1:63" ht="9.75" customHeight="1">
      <c r="A51" s="260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330"/>
      <c r="AA51" s="331"/>
      <c r="AB51" s="332"/>
      <c r="AC51" s="383"/>
      <c r="AD51" s="384"/>
      <c r="AE51" s="384"/>
      <c r="AF51" s="384"/>
      <c r="AG51" s="384"/>
      <c r="AH51" s="385"/>
      <c r="AI51" s="383"/>
      <c r="AJ51" s="384"/>
      <c r="AK51" s="384"/>
      <c r="AL51" s="384"/>
      <c r="AM51" s="384"/>
      <c r="AN51" s="385"/>
      <c r="AO51" s="383"/>
      <c r="AP51" s="384"/>
      <c r="AQ51" s="384"/>
      <c r="AR51" s="384"/>
      <c r="AS51" s="384"/>
      <c r="AT51" s="385"/>
      <c r="AU51" s="383"/>
      <c r="AV51" s="384"/>
      <c r="AW51" s="384"/>
      <c r="AX51" s="384"/>
      <c r="AY51" s="384"/>
      <c r="AZ51" s="385"/>
      <c r="BA51" s="342"/>
      <c r="BB51" s="343"/>
      <c r="BC51" s="343"/>
      <c r="BD51" s="343"/>
      <c r="BE51" s="343"/>
      <c r="BF51" s="343"/>
      <c r="BG51" s="343"/>
      <c r="BH51" s="343"/>
      <c r="BI51" s="343"/>
      <c r="BJ51" s="343"/>
      <c r="BK51" s="344"/>
    </row>
    <row r="52" spans="1:63" ht="9.75" customHeight="1">
      <c r="A52" s="263" t="s">
        <v>18</v>
      </c>
      <c r="B52" s="264"/>
      <c r="C52" s="264"/>
      <c r="D52" s="264"/>
      <c r="E52" s="264"/>
      <c r="F52" s="264"/>
      <c r="G52" s="264"/>
      <c r="H52" s="264"/>
      <c r="I52" s="264"/>
      <c r="J52" s="264"/>
      <c r="K52" s="264"/>
      <c r="L52" s="264"/>
      <c r="M52" s="264"/>
      <c r="N52" s="265"/>
      <c r="O52" s="244"/>
      <c r="P52" s="244"/>
      <c r="Q52" s="244"/>
      <c r="R52" s="244"/>
      <c r="S52" s="244"/>
      <c r="T52" s="244"/>
      <c r="U52" s="244"/>
      <c r="V52" s="244"/>
      <c r="W52" s="244" t="s">
        <v>11</v>
      </c>
      <c r="X52" s="244"/>
      <c r="Y52" s="244"/>
      <c r="Z52" s="333"/>
      <c r="AA52" s="334"/>
      <c r="AB52" s="335"/>
      <c r="AC52" s="386">
        <v>10</v>
      </c>
      <c r="AD52" s="387"/>
      <c r="AE52" s="387"/>
      <c r="AF52" s="387"/>
      <c r="AG52" s="387"/>
      <c r="AH52" s="388"/>
      <c r="AI52" s="386">
        <v>10</v>
      </c>
      <c r="AJ52" s="387"/>
      <c r="AK52" s="387"/>
      <c r="AL52" s="387"/>
      <c r="AM52" s="387"/>
      <c r="AN52" s="388"/>
      <c r="AO52" s="386">
        <v>10</v>
      </c>
      <c r="AP52" s="387"/>
      <c r="AQ52" s="387"/>
      <c r="AR52" s="387"/>
      <c r="AS52" s="387"/>
      <c r="AT52" s="388"/>
      <c r="AU52" s="386">
        <v>10</v>
      </c>
      <c r="AV52" s="387"/>
      <c r="AW52" s="387"/>
      <c r="AX52" s="387"/>
      <c r="AY52" s="387"/>
      <c r="AZ52" s="388"/>
      <c r="BA52" s="296"/>
      <c r="BB52" s="297"/>
      <c r="BC52" s="297"/>
      <c r="BD52" s="297"/>
      <c r="BE52" s="297"/>
      <c r="BF52" s="297"/>
      <c r="BG52" s="297"/>
      <c r="BH52" s="297"/>
      <c r="BI52" s="297"/>
      <c r="BJ52" s="297"/>
      <c r="BK52" s="298"/>
    </row>
    <row r="53" spans="1:63" ht="9.75" customHeight="1">
      <c r="A53" s="266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8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336"/>
      <c r="AA53" s="337"/>
      <c r="AB53" s="338"/>
      <c r="AC53" s="389"/>
      <c r="AD53" s="390"/>
      <c r="AE53" s="390"/>
      <c r="AF53" s="390"/>
      <c r="AG53" s="390"/>
      <c r="AH53" s="391"/>
      <c r="AI53" s="389"/>
      <c r="AJ53" s="390"/>
      <c r="AK53" s="390"/>
      <c r="AL53" s="390"/>
      <c r="AM53" s="390"/>
      <c r="AN53" s="391"/>
      <c r="AO53" s="389"/>
      <c r="AP53" s="390"/>
      <c r="AQ53" s="390"/>
      <c r="AR53" s="390"/>
      <c r="AS53" s="390"/>
      <c r="AT53" s="391"/>
      <c r="AU53" s="389"/>
      <c r="AV53" s="390"/>
      <c r="AW53" s="390"/>
      <c r="AX53" s="390"/>
      <c r="AY53" s="390"/>
      <c r="AZ53" s="391"/>
      <c r="BA53" s="299"/>
      <c r="BB53" s="300"/>
      <c r="BC53" s="300"/>
      <c r="BD53" s="300"/>
      <c r="BE53" s="300"/>
      <c r="BF53" s="300"/>
      <c r="BG53" s="300"/>
      <c r="BH53" s="300"/>
      <c r="BI53" s="300"/>
      <c r="BJ53" s="300"/>
      <c r="BK53" s="301"/>
    </row>
    <row r="54" spans="1:63" ht="9.75" customHeight="1">
      <c r="A54" s="257" t="s">
        <v>10</v>
      </c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9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327"/>
      <c r="AA54" s="328"/>
      <c r="AB54" s="329"/>
      <c r="AC54" s="380">
        <f>IFERROR(TRUNC(AC50*AC52/100),"")</f>
        <v>0</v>
      </c>
      <c r="AD54" s="381"/>
      <c r="AE54" s="381"/>
      <c r="AF54" s="381"/>
      <c r="AG54" s="381"/>
      <c r="AH54" s="382"/>
      <c r="AI54" s="380">
        <f>IFERROR(TRUNC(AI50*AI52/100),"")</f>
        <v>0</v>
      </c>
      <c r="AJ54" s="381"/>
      <c r="AK54" s="381"/>
      <c r="AL54" s="381"/>
      <c r="AM54" s="381"/>
      <c r="AN54" s="382"/>
      <c r="AO54" s="380">
        <f>IFERROR(TRUNC(AO50*AO52/100),"")</f>
        <v>0</v>
      </c>
      <c r="AP54" s="381"/>
      <c r="AQ54" s="381"/>
      <c r="AR54" s="381"/>
      <c r="AS54" s="381"/>
      <c r="AT54" s="382"/>
      <c r="AU54" s="380">
        <f>IFERROR(TRUNC(AU50*AU52/100),"")</f>
        <v>0</v>
      </c>
      <c r="AV54" s="381"/>
      <c r="AW54" s="381"/>
      <c r="AX54" s="381"/>
      <c r="AY54" s="381"/>
      <c r="AZ54" s="382"/>
      <c r="BA54" s="362"/>
      <c r="BB54" s="363"/>
      <c r="BC54" s="363"/>
      <c r="BD54" s="363"/>
      <c r="BE54" s="363"/>
      <c r="BF54" s="363"/>
      <c r="BG54" s="363"/>
      <c r="BH54" s="363"/>
      <c r="BI54" s="363"/>
      <c r="BJ54" s="363"/>
      <c r="BK54" s="364"/>
    </row>
    <row r="55" spans="1:63" ht="9.75" customHeight="1">
      <c r="A55" s="260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330"/>
      <c r="AA55" s="331"/>
      <c r="AB55" s="332"/>
      <c r="AC55" s="383"/>
      <c r="AD55" s="384"/>
      <c r="AE55" s="384"/>
      <c r="AF55" s="384"/>
      <c r="AG55" s="384"/>
      <c r="AH55" s="385"/>
      <c r="AI55" s="383"/>
      <c r="AJ55" s="384"/>
      <c r="AK55" s="384"/>
      <c r="AL55" s="384"/>
      <c r="AM55" s="384"/>
      <c r="AN55" s="385"/>
      <c r="AO55" s="383"/>
      <c r="AP55" s="384"/>
      <c r="AQ55" s="384"/>
      <c r="AR55" s="384"/>
      <c r="AS55" s="384"/>
      <c r="AT55" s="385"/>
      <c r="AU55" s="383"/>
      <c r="AV55" s="384"/>
      <c r="AW55" s="384"/>
      <c r="AX55" s="384"/>
      <c r="AY55" s="384"/>
      <c r="AZ55" s="385"/>
      <c r="BA55" s="365"/>
      <c r="BB55" s="366"/>
      <c r="BC55" s="366"/>
      <c r="BD55" s="366"/>
      <c r="BE55" s="366"/>
      <c r="BF55" s="366"/>
      <c r="BG55" s="366"/>
      <c r="BH55" s="366"/>
      <c r="BI55" s="366"/>
      <c r="BJ55" s="366"/>
      <c r="BK55" s="367"/>
    </row>
    <row r="56" spans="1:63" ht="9.75" customHeight="1">
      <c r="A56" s="257" t="s">
        <v>12</v>
      </c>
      <c r="B56" s="258"/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9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327"/>
      <c r="AA56" s="328"/>
      <c r="AB56" s="329"/>
      <c r="AC56" s="380">
        <f>IFERROR(AC50+AC54,"")</f>
        <v>0</v>
      </c>
      <c r="AD56" s="381"/>
      <c r="AE56" s="381"/>
      <c r="AF56" s="381"/>
      <c r="AG56" s="381"/>
      <c r="AH56" s="382"/>
      <c r="AI56" s="380">
        <f>IFERROR(AI50+AI54,"")</f>
        <v>0</v>
      </c>
      <c r="AJ56" s="381"/>
      <c r="AK56" s="381"/>
      <c r="AL56" s="381"/>
      <c r="AM56" s="381"/>
      <c r="AN56" s="382"/>
      <c r="AO56" s="380">
        <f>IFERROR(AO50+AO54,"")</f>
        <v>0</v>
      </c>
      <c r="AP56" s="381"/>
      <c r="AQ56" s="381"/>
      <c r="AR56" s="381"/>
      <c r="AS56" s="381"/>
      <c r="AT56" s="382"/>
      <c r="AU56" s="380">
        <f>IFERROR(AU50+AU54,"")</f>
        <v>0</v>
      </c>
      <c r="AV56" s="381"/>
      <c r="AW56" s="381"/>
      <c r="AX56" s="381"/>
      <c r="AY56" s="381"/>
      <c r="AZ56" s="382"/>
      <c r="BA56" s="362"/>
      <c r="BB56" s="363"/>
      <c r="BC56" s="363"/>
      <c r="BD56" s="363"/>
      <c r="BE56" s="363"/>
      <c r="BF56" s="363"/>
      <c r="BG56" s="363"/>
      <c r="BH56" s="363"/>
      <c r="BI56" s="363"/>
      <c r="BJ56" s="363"/>
      <c r="BK56" s="364"/>
    </row>
    <row r="57" spans="1:63" ht="9.75" customHeight="1">
      <c r="A57" s="269"/>
      <c r="B57" s="270"/>
      <c r="C57" s="270"/>
      <c r="D57" s="270"/>
      <c r="E57" s="270"/>
      <c r="F57" s="270"/>
      <c r="G57" s="270"/>
      <c r="H57" s="270"/>
      <c r="I57" s="270"/>
      <c r="J57" s="270"/>
      <c r="K57" s="270"/>
      <c r="L57" s="270"/>
      <c r="M57" s="270"/>
      <c r="N57" s="271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402"/>
      <c r="AA57" s="403"/>
      <c r="AB57" s="404"/>
      <c r="AC57" s="395"/>
      <c r="AD57" s="396"/>
      <c r="AE57" s="396"/>
      <c r="AF57" s="396"/>
      <c r="AG57" s="396"/>
      <c r="AH57" s="397"/>
      <c r="AI57" s="395"/>
      <c r="AJ57" s="396"/>
      <c r="AK57" s="396"/>
      <c r="AL57" s="396"/>
      <c r="AM57" s="396"/>
      <c r="AN57" s="397"/>
      <c r="AO57" s="395"/>
      <c r="AP57" s="396"/>
      <c r="AQ57" s="396"/>
      <c r="AR57" s="396"/>
      <c r="AS57" s="396"/>
      <c r="AT57" s="397"/>
      <c r="AU57" s="395"/>
      <c r="AV57" s="396"/>
      <c r="AW57" s="396"/>
      <c r="AX57" s="396"/>
      <c r="AY57" s="396"/>
      <c r="AZ57" s="397"/>
      <c r="BA57" s="368"/>
      <c r="BB57" s="369"/>
      <c r="BC57" s="369"/>
      <c r="BD57" s="369"/>
      <c r="BE57" s="369"/>
      <c r="BF57" s="369"/>
      <c r="BG57" s="369"/>
      <c r="BH57" s="369"/>
      <c r="BI57" s="369"/>
      <c r="BJ57" s="369"/>
      <c r="BK57" s="370"/>
    </row>
    <row r="58" spans="1:63" ht="11.1" customHeight="1"/>
    <row r="59" spans="1:63" ht="11.1" customHeight="1"/>
    <row r="60" spans="1:63" ht="11.1" customHeight="1"/>
  </sheetData>
  <mergeCells count="239">
    <mergeCell ref="BP3:BQ4"/>
    <mergeCell ref="CG32:CJ32"/>
    <mergeCell ref="CG33:CJ33"/>
    <mergeCell ref="BS29:CA29"/>
    <mergeCell ref="BT30:BX30"/>
    <mergeCell ref="BT31:BX31"/>
    <mergeCell ref="BT33:BX33"/>
    <mergeCell ref="BY30:CA30"/>
    <mergeCell ref="BY31:CA31"/>
    <mergeCell ref="BY32:CA32"/>
    <mergeCell ref="BY33:CA33"/>
    <mergeCell ref="CG30:CJ30"/>
    <mergeCell ref="CG31:CJ31"/>
    <mergeCell ref="BA22:BK22"/>
    <mergeCell ref="AO23:AT23"/>
    <mergeCell ref="AU23:AZ23"/>
    <mergeCell ref="BA23:BK23"/>
    <mergeCell ref="AU26:AZ27"/>
    <mergeCell ref="BA24:BK25"/>
    <mergeCell ref="AN13:BK15"/>
    <mergeCell ref="G9:K10"/>
    <mergeCell ref="L9:T10"/>
    <mergeCell ref="AA14:AB14"/>
    <mergeCell ref="AP9:BK10"/>
    <mergeCell ref="AF14:AH14"/>
    <mergeCell ref="AC14:AE14"/>
    <mergeCell ref="AN11:BK12"/>
    <mergeCell ref="X14:Z14"/>
    <mergeCell ref="U17:V18"/>
    <mergeCell ref="BA26:BK27"/>
    <mergeCell ref="AO26:AT26"/>
    <mergeCell ref="AO27:AT27"/>
    <mergeCell ref="AK11:AM15"/>
    <mergeCell ref="A26:N27"/>
    <mergeCell ref="O26:V27"/>
    <mergeCell ref="A20:F21"/>
    <mergeCell ref="AO24:AT25"/>
    <mergeCell ref="AX3:AZ4"/>
    <mergeCell ref="AX7:AY8"/>
    <mergeCell ref="AZ5:AZ6"/>
    <mergeCell ref="AZ7:AZ8"/>
    <mergeCell ref="BA5:BB6"/>
    <mergeCell ref="BA7:BB8"/>
    <mergeCell ref="BJ5:BK6"/>
    <mergeCell ref="AX5:AY6"/>
    <mergeCell ref="AK3:AO4"/>
    <mergeCell ref="BC5:BD6"/>
    <mergeCell ref="BC7:BD8"/>
    <mergeCell ref="BA3:BK4"/>
    <mergeCell ref="BE5:BI6"/>
    <mergeCell ref="BE7:BI8"/>
    <mergeCell ref="AP7:AR8"/>
    <mergeCell ref="BJ7:BK8"/>
    <mergeCell ref="AO56:AT57"/>
    <mergeCell ref="AU56:AZ57"/>
    <mergeCell ref="AD7:AJ8"/>
    <mergeCell ref="Z56:AB57"/>
    <mergeCell ref="AU48:AZ49"/>
    <mergeCell ref="AU50:AZ51"/>
    <mergeCell ref="AU52:AZ53"/>
    <mergeCell ref="AC56:AH57"/>
    <mergeCell ref="AU54:AZ55"/>
    <mergeCell ref="AI56:AN57"/>
    <mergeCell ref="AU40:AZ41"/>
    <mergeCell ref="AU42:AZ43"/>
    <mergeCell ref="AU44:AZ45"/>
    <mergeCell ref="AU46:AZ47"/>
    <mergeCell ref="AU34:AZ35"/>
    <mergeCell ref="AU36:AZ37"/>
    <mergeCell ref="AU38:AZ39"/>
    <mergeCell ref="AU30:AZ31"/>
    <mergeCell ref="AU32:AZ33"/>
    <mergeCell ref="AO28:AT29"/>
    <mergeCell ref="AI28:AN29"/>
    <mergeCell ref="AI30:AN31"/>
    <mergeCell ref="AI32:AN33"/>
    <mergeCell ref="AI34:AN35"/>
    <mergeCell ref="BA54:BK55"/>
    <mergeCell ref="BA56:BK57"/>
    <mergeCell ref="AP5:AW6"/>
    <mergeCell ref="AS7:AW8"/>
    <mergeCell ref="AP3:AW4"/>
    <mergeCell ref="Z54:AB55"/>
    <mergeCell ref="AC50:AH51"/>
    <mergeCell ref="AC52:AH53"/>
    <mergeCell ref="AI50:AN51"/>
    <mergeCell ref="AO50:AT51"/>
    <mergeCell ref="AI52:AN53"/>
    <mergeCell ref="AO52:AT53"/>
    <mergeCell ref="AC54:AH55"/>
    <mergeCell ref="AI54:AN55"/>
    <mergeCell ref="AO54:AT55"/>
    <mergeCell ref="AO30:AT31"/>
    <mergeCell ref="AO32:AT33"/>
    <mergeCell ref="AO34:AT35"/>
    <mergeCell ref="AO36:AT37"/>
    <mergeCell ref="AO38:AT39"/>
    <mergeCell ref="AO40:AT41"/>
    <mergeCell ref="AO42:AT43"/>
    <mergeCell ref="AO44:AT45"/>
    <mergeCell ref="AU28:AZ29"/>
    <mergeCell ref="BA44:BK45"/>
    <mergeCell ref="BA46:BK47"/>
    <mergeCell ref="AI36:AN37"/>
    <mergeCell ref="AI38:AN39"/>
    <mergeCell ref="AI40:AN41"/>
    <mergeCell ref="AI42:AN43"/>
    <mergeCell ref="AI44:AN45"/>
    <mergeCell ref="BA28:BK29"/>
    <mergeCell ref="BA30:BK31"/>
    <mergeCell ref="BA32:BK33"/>
    <mergeCell ref="BA34:BK35"/>
    <mergeCell ref="BA36:BK37"/>
    <mergeCell ref="Z32:AB33"/>
    <mergeCell ref="Z34:AB35"/>
    <mergeCell ref="Z36:AB37"/>
    <mergeCell ref="W17:AJ17"/>
    <mergeCell ref="Z18:AA18"/>
    <mergeCell ref="Z28:AB29"/>
    <mergeCell ref="Z30:AB31"/>
    <mergeCell ref="Z23:AB23"/>
    <mergeCell ref="AC23:AH23"/>
    <mergeCell ref="AI23:AN23"/>
    <mergeCell ref="AI26:AN27"/>
    <mergeCell ref="W26:Y27"/>
    <mergeCell ref="Z26:AB27"/>
    <mergeCell ref="AC26:AH27"/>
    <mergeCell ref="BA52:BK53"/>
    <mergeCell ref="BA48:BF49"/>
    <mergeCell ref="BA38:BK39"/>
    <mergeCell ref="BA40:BK41"/>
    <mergeCell ref="AC38:AH39"/>
    <mergeCell ref="AC40:AH41"/>
    <mergeCell ref="AC42:AH43"/>
    <mergeCell ref="O48:AB49"/>
    <mergeCell ref="AC48:AH49"/>
    <mergeCell ref="AI48:AN49"/>
    <mergeCell ref="AO48:AT49"/>
    <mergeCell ref="Z50:AB51"/>
    <mergeCell ref="Z52:AB53"/>
    <mergeCell ref="AI46:AN47"/>
    <mergeCell ref="AO46:AT47"/>
    <mergeCell ref="Z42:AB43"/>
    <mergeCell ref="Z44:AB45"/>
    <mergeCell ref="Z46:AB47"/>
    <mergeCell ref="O46:V47"/>
    <mergeCell ref="BA50:BK51"/>
    <mergeCell ref="Z40:AB41"/>
    <mergeCell ref="AC46:AH47"/>
    <mergeCell ref="Z38:AB39"/>
    <mergeCell ref="BA42:BK43"/>
    <mergeCell ref="A28:N29"/>
    <mergeCell ref="A30:N31"/>
    <mergeCell ref="A32:N33"/>
    <mergeCell ref="A34:N35"/>
    <mergeCell ref="A36:N37"/>
    <mergeCell ref="A38:N39"/>
    <mergeCell ref="W38:Y39"/>
    <mergeCell ref="O38:V39"/>
    <mergeCell ref="AC44:AH45"/>
    <mergeCell ref="AC28:AH29"/>
    <mergeCell ref="AC30:AH31"/>
    <mergeCell ref="AC32:AH33"/>
    <mergeCell ref="AC34:AH35"/>
    <mergeCell ref="AC36:AH37"/>
    <mergeCell ref="O32:V33"/>
    <mergeCell ref="W32:Y33"/>
    <mergeCell ref="O30:V31"/>
    <mergeCell ref="W30:Y31"/>
    <mergeCell ref="O28:V29"/>
    <mergeCell ref="W28:Y29"/>
    <mergeCell ref="O34:V35"/>
    <mergeCell ref="W34:Y35"/>
    <mergeCell ref="O36:V37"/>
    <mergeCell ref="W36:Y37"/>
    <mergeCell ref="O56:V57"/>
    <mergeCell ref="O52:V53"/>
    <mergeCell ref="A48:N49"/>
    <mergeCell ref="A46:N47"/>
    <mergeCell ref="A50:N51"/>
    <mergeCell ref="A52:N53"/>
    <mergeCell ref="A54:N55"/>
    <mergeCell ref="A56:N57"/>
    <mergeCell ref="W40:Y41"/>
    <mergeCell ref="O40:V41"/>
    <mergeCell ref="O54:V55"/>
    <mergeCell ref="W54:Y55"/>
    <mergeCell ref="W52:Y53"/>
    <mergeCell ref="W56:Y57"/>
    <mergeCell ref="O50:V51"/>
    <mergeCell ref="W50:Y51"/>
    <mergeCell ref="A40:N41"/>
    <mergeCell ref="A42:N43"/>
    <mergeCell ref="A44:N45"/>
    <mergeCell ref="W42:Y43"/>
    <mergeCell ref="W44:Y45"/>
    <mergeCell ref="W46:Y47"/>
    <mergeCell ref="O42:V43"/>
    <mergeCell ref="O44:V45"/>
    <mergeCell ref="Z1:AM2"/>
    <mergeCell ref="U13:AC13"/>
    <mergeCell ref="K7:AC8"/>
    <mergeCell ref="U9:AC9"/>
    <mergeCell ref="AE11:AJ11"/>
    <mergeCell ref="F3:I6"/>
    <mergeCell ref="G18:T19"/>
    <mergeCell ref="J3:O6"/>
    <mergeCell ref="P3:U6"/>
    <mergeCell ref="A13:F15"/>
    <mergeCell ref="V11:AA11"/>
    <mergeCell ref="AB11:AC11"/>
    <mergeCell ref="G13:T15"/>
    <mergeCell ref="U14:W14"/>
    <mergeCell ref="A9:F12"/>
    <mergeCell ref="AK9:AO10"/>
    <mergeCell ref="AK5:AO8"/>
    <mergeCell ref="G11:T12"/>
    <mergeCell ref="A16:F17"/>
    <mergeCell ref="A18:F19"/>
    <mergeCell ref="G16:T17"/>
    <mergeCell ref="AK16:AS16"/>
    <mergeCell ref="AI14:AJ14"/>
    <mergeCell ref="U16:AC16"/>
    <mergeCell ref="AU24:AZ25"/>
    <mergeCell ref="A22:N22"/>
    <mergeCell ref="A23:N23"/>
    <mergeCell ref="O22:V22"/>
    <mergeCell ref="W22:Y22"/>
    <mergeCell ref="Z22:AB22"/>
    <mergeCell ref="AC22:AH22"/>
    <mergeCell ref="AI22:AN22"/>
    <mergeCell ref="AO22:AT22"/>
    <mergeCell ref="AU22:AZ22"/>
    <mergeCell ref="AI24:AN25"/>
    <mergeCell ref="A24:N25"/>
    <mergeCell ref="O24:V25"/>
    <mergeCell ref="W24:Y25"/>
    <mergeCell ref="Z24:AB25"/>
    <mergeCell ref="AC24:AH25"/>
  </mergeCells>
  <phoneticPr fontId="4"/>
  <conditionalFormatting sqref="AC54">
    <cfRule type="expression" dxfId="3" priority="3" stopIfTrue="1">
      <formula>AC52="※"</formula>
    </cfRule>
  </conditionalFormatting>
  <conditionalFormatting sqref="AI54 AO54 AU54">
    <cfRule type="expression" dxfId="2" priority="1" stopIfTrue="1">
      <formula>AI52="※"</formula>
    </cfRule>
  </conditionalFormatting>
  <dataValidations disablePrompts="1" xWindow="301" yWindow="392" count="7">
    <dataValidation type="list" allowBlank="1" showInputMessage="1" showErrorMessage="1" sqref="AC52 AI52 AO52 AU52" xr:uid="{00000000-0002-0000-0000-000000000000}">
      <formula1>"10,8,※"</formula1>
    </dataValidation>
    <dataValidation type="list" allowBlank="1" showInputMessage="1" showErrorMessage="1" sqref="U17:V18" xr:uid="{A6B80390-6BFC-4377-9FC9-0D69CAFF8609}">
      <formula1>$BS$30:$BS$33</formula1>
    </dataValidation>
    <dataValidation type="list" allowBlank="1" showInputMessage="1" showErrorMessage="1" sqref="Z18:AA18" xr:uid="{7786B062-946D-48E1-ABF5-268AAD45E3C0}">
      <formula1>$BS$22:$BS$23</formula1>
    </dataValidation>
    <dataValidation allowBlank="1" showInputMessage="1" showErrorMessage="1" promptTitle="工事コード" prompt="不明な場合は、入力不要です。" sqref="L9:T10" xr:uid="{E169E81D-1F69-4A0E-8F8A-D51F4D327FC0}"/>
    <dataValidation allowBlank="1" showInputMessage="1" showErrorMessage="1" promptTitle="工事名" prompt="正式名称が不明な場合は、概略工事名で入力ください" sqref="G11:T12" xr:uid="{42666D71-B6AC-404B-B613-4A265EF4585E}"/>
    <dataValidation allowBlank="1" showInputMessage="1" showErrorMessage="1" promptTitle="業者名" prompt="貴社の社名を入力ください" sqref="BA3:BK4" xr:uid="{F63CF0D3-01D3-472E-AA12-E4F4D32FD810}"/>
    <dataValidation allowBlank="1" showInputMessage="1" showErrorMessage="1" promptTitle="業者コード" prompt="当社が発行するコードです。既にコードをお持ちの会社様は入力をお願いします。コードをお持ちでない会社様は入力不要です。" sqref="AP3:AW4" xr:uid="{05A05346-4E68-4043-9EB7-1228B7110DF7}"/>
  </dataValidations>
  <printOptions horizontalCentered="1"/>
  <pageMargins left="0.31496062992125984" right="0.31496062992125984" top="0.59055118110236227" bottom="0.15748031496062992" header="0.6692913385826772" footer="0.15748031496062992"/>
  <pageSetup paperSize="9" scale="93" orientation="landscape" r:id="rId1"/>
  <headerFooter alignWithMargins="0">
    <oddHeader xml:space="preserve">&amp;R&amp;12改訂：2025/12/16&amp;14
</oddHeader>
  </headerFooter>
  <rowBreaks count="1" manualBreakCount="1">
    <brk id="57" max="5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24" r:id="rId4" name="Check Box 76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19</xdr:row>
                    <xdr:rowOff>219075</xdr:rowOff>
                  </from>
                  <to>
                    <xdr:col>6</xdr:col>
                    <xdr:colOff>133350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5" name="Check Box 79">
              <controlPr defaultSize="0" autoFill="0" autoLine="0" autoPict="0">
                <anchor moveWithCells="1" sizeWithCells="1">
                  <from>
                    <xdr:col>8</xdr:col>
                    <xdr:colOff>161925</xdr:colOff>
                    <xdr:row>19</xdr:row>
                    <xdr:rowOff>219075</xdr:rowOff>
                  </from>
                  <to>
                    <xdr:col>10</xdr:col>
                    <xdr:colOff>28575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6" name="Check Box 81">
              <controlPr defaultSize="0" autoFill="0" autoLine="0" autoPict="0">
                <anchor moveWithCells="1" sizeWithCells="1">
                  <from>
                    <xdr:col>12</xdr:col>
                    <xdr:colOff>142875</xdr:colOff>
                    <xdr:row>19</xdr:row>
                    <xdr:rowOff>209550</xdr:rowOff>
                  </from>
                  <to>
                    <xdr:col>13</xdr:col>
                    <xdr:colOff>152400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7" name="Check Box 82">
              <controlPr defaultSize="0" autoFill="0" autoLine="0" autoPict="0">
                <anchor moveWithCells="1" sizeWithCells="1">
                  <from>
                    <xdr:col>17</xdr:col>
                    <xdr:colOff>161925</xdr:colOff>
                    <xdr:row>19</xdr:row>
                    <xdr:rowOff>209550</xdr:rowOff>
                  </from>
                  <to>
                    <xdr:col>19</xdr:col>
                    <xdr:colOff>28575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8" name="Check Box 83">
              <controlPr defaultSize="0" autoFill="0" autoLine="0" autoPict="0">
                <anchor moveWithCells="1" sizeWithCells="1">
                  <from>
                    <xdr:col>20</xdr:col>
                    <xdr:colOff>161925</xdr:colOff>
                    <xdr:row>19</xdr:row>
                    <xdr:rowOff>219075</xdr:rowOff>
                  </from>
                  <to>
                    <xdr:col>22</xdr:col>
                    <xdr:colOff>28575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9" name="Check Box 84">
              <controlPr defaultSize="0" autoFill="0" autoLine="0" autoPict="0">
                <anchor moveWithCells="1" sizeWithCells="1">
                  <from>
                    <xdr:col>25</xdr:col>
                    <xdr:colOff>9525</xdr:colOff>
                    <xdr:row>19</xdr:row>
                    <xdr:rowOff>209550</xdr:rowOff>
                  </from>
                  <to>
                    <xdr:col>26</xdr:col>
                    <xdr:colOff>28575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10" name="Check Box 85">
              <controlPr defaultSize="0" autoFill="0" autoLine="0" autoPict="0">
                <anchor moveWithCells="1" sizeWithCells="1">
                  <from>
                    <xdr:col>29</xdr:col>
                    <xdr:colOff>161925</xdr:colOff>
                    <xdr:row>19</xdr:row>
                    <xdr:rowOff>209550</xdr:rowOff>
                  </from>
                  <to>
                    <xdr:col>31</xdr:col>
                    <xdr:colOff>28575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11" name="Check Box 86">
              <controlPr defaultSize="0" autoFill="0" autoLine="0" autoPict="0">
                <anchor moveWithCells="1" sizeWithCells="1">
                  <from>
                    <xdr:col>32</xdr:col>
                    <xdr:colOff>161925</xdr:colOff>
                    <xdr:row>19</xdr:row>
                    <xdr:rowOff>219075</xdr:rowOff>
                  </from>
                  <to>
                    <xdr:col>34</xdr:col>
                    <xdr:colOff>28575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12" name="Check Box 87">
              <controlPr defaultSize="0" autoFill="0" autoLine="0" autoPict="0">
                <anchor moveWithCells="1" sizeWithCells="1">
                  <from>
                    <xdr:col>37</xdr:col>
                    <xdr:colOff>9525</xdr:colOff>
                    <xdr:row>19</xdr:row>
                    <xdr:rowOff>209550</xdr:rowOff>
                  </from>
                  <to>
                    <xdr:col>38</xdr:col>
                    <xdr:colOff>28575</xdr:colOff>
                    <xdr:row>21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5C02C-81C1-4F13-8870-68065ED8FC77}">
  <sheetPr>
    <tabColor rgb="FF0070C0"/>
  </sheetPr>
  <dimension ref="A1:L90"/>
  <sheetViews>
    <sheetView showZeros="0" view="pageBreakPreview" zoomScale="85" zoomScaleNormal="80" zoomScaleSheetLayoutView="85" workbookViewId="0">
      <pane ySplit="1" topLeftCell="A2" activePane="bottomLeft" state="frozen"/>
      <selection activeCell="AO42" sqref="AO42:AT43"/>
      <selection pane="bottomLeft" activeCell="I15" sqref="I15"/>
    </sheetView>
  </sheetViews>
  <sheetFormatPr defaultColWidth="9" defaultRowHeight="24.6" customHeight="1"/>
  <cols>
    <col min="1" max="1" width="5.875" style="77" customWidth="1"/>
    <col min="2" max="2" width="25.875" style="80" customWidth="1"/>
    <col min="3" max="3" width="13.125" style="76" customWidth="1"/>
    <col min="4" max="4" width="25.125" style="76" customWidth="1"/>
    <col min="5" max="5" width="9.625" style="81" customWidth="1"/>
    <col min="6" max="6" width="5.75" style="77" customWidth="1"/>
    <col min="7" max="7" width="12.625" style="78" customWidth="1"/>
    <col min="8" max="8" width="16.625" style="79" customWidth="1"/>
    <col min="9" max="9" width="25.25" style="79" customWidth="1"/>
    <col min="10" max="10" width="10.75" style="78" customWidth="1"/>
    <col min="11" max="11" width="14.625" style="79" customWidth="1"/>
    <col min="12" max="256" width="9" style="76"/>
    <col min="257" max="257" width="5.875" style="76" customWidth="1"/>
    <col min="258" max="258" width="25.875" style="76" customWidth="1"/>
    <col min="259" max="259" width="13.125" style="76" customWidth="1"/>
    <col min="260" max="260" width="25.125" style="76" customWidth="1"/>
    <col min="261" max="261" width="9.625" style="76" customWidth="1"/>
    <col min="262" max="262" width="5.75" style="76" customWidth="1"/>
    <col min="263" max="263" width="12.625" style="76" customWidth="1"/>
    <col min="264" max="264" width="16.625" style="76" customWidth="1"/>
    <col min="265" max="265" width="25.25" style="76" customWidth="1"/>
    <col min="266" max="266" width="10.75" style="76" customWidth="1"/>
    <col min="267" max="267" width="14.625" style="76" customWidth="1"/>
    <col min="268" max="512" width="9" style="76"/>
    <col min="513" max="513" width="5.875" style="76" customWidth="1"/>
    <col min="514" max="514" width="25.875" style="76" customWidth="1"/>
    <col min="515" max="515" width="13.125" style="76" customWidth="1"/>
    <col min="516" max="516" width="25.125" style="76" customWidth="1"/>
    <col min="517" max="517" width="9.625" style="76" customWidth="1"/>
    <col min="518" max="518" width="5.75" style="76" customWidth="1"/>
    <col min="519" max="519" width="12.625" style="76" customWidth="1"/>
    <col min="520" max="520" width="16.625" style="76" customWidth="1"/>
    <col min="521" max="521" width="25.25" style="76" customWidth="1"/>
    <col min="522" max="522" width="10.75" style="76" customWidth="1"/>
    <col min="523" max="523" width="14.625" style="76" customWidth="1"/>
    <col min="524" max="768" width="9" style="76"/>
    <col min="769" max="769" width="5.875" style="76" customWidth="1"/>
    <col min="770" max="770" width="25.875" style="76" customWidth="1"/>
    <col min="771" max="771" width="13.125" style="76" customWidth="1"/>
    <col min="772" max="772" width="25.125" style="76" customWidth="1"/>
    <col min="773" max="773" width="9.625" style="76" customWidth="1"/>
    <col min="774" max="774" width="5.75" style="76" customWidth="1"/>
    <col min="775" max="775" width="12.625" style="76" customWidth="1"/>
    <col min="776" max="776" width="16.625" style="76" customWidth="1"/>
    <col min="777" max="777" width="25.25" style="76" customWidth="1"/>
    <col min="778" max="778" width="10.75" style="76" customWidth="1"/>
    <col min="779" max="779" width="14.625" style="76" customWidth="1"/>
    <col min="780" max="1024" width="9" style="76"/>
    <col min="1025" max="1025" width="5.875" style="76" customWidth="1"/>
    <col min="1026" max="1026" width="25.875" style="76" customWidth="1"/>
    <col min="1027" max="1027" width="13.125" style="76" customWidth="1"/>
    <col min="1028" max="1028" width="25.125" style="76" customWidth="1"/>
    <col min="1029" max="1029" width="9.625" style="76" customWidth="1"/>
    <col min="1030" max="1030" width="5.75" style="76" customWidth="1"/>
    <col min="1031" max="1031" width="12.625" style="76" customWidth="1"/>
    <col min="1032" max="1032" width="16.625" style="76" customWidth="1"/>
    <col min="1033" max="1033" width="25.25" style="76" customWidth="1"/>
    <col min="1034" max="1034" width="10.75" style="76" customWidth="1"/>
    <col min="1035" max="1035" width="14.625" style="76" customWidth="1"/>
    <col min="1036" max="1280" width="9" style="76"/>
    <col min="1281" max="1281" width="5.875" style="76" customWidth="1"/>
    <col min="1282" max="1282" width="25.875" style="76" customWidth="1"/>
    <col min="1283" max="1283" width="13.125" style="76" customWidth="1"/>
    <col min="1284" max="1284" width="25.125" style="76" customWidth="1"/>
    <col min="1285" max="1285" width="9.625" style="76" customWidth="1"/>
    <col min="1286" max="1286" width="5.75" style="76" customWidth="1"/>
    <col min="1287" max="1287" width="12.625" style="76" customWidth="1"/>
    <col min="1288" max="1288" width="16.625" style="76" customWidth="1"/>
    <col min="1289" max="1289" width="25.25" style="76" customWidth="1"/>
    <col min="1290" max="1290" width="10.75" style="76" customWidth="1"/>
    <col min="1291" max="1291" width="14.625" style="76" customWidth="1"/>
    <col min="1292" max="1536" width="9" style="76"/>
    <col min="1537" max="1537" width="5.875" style="76" customWidth="1"/>
    <col min="1538" max="1538" width="25.875" style="76" customWidth="1"/>
    <col min="1539" max="1539" width="13.125" style="76" customWidth="1"/>
    <col min="1540" max="1540" width="25.125" style="76" customWidth="1"/>
    <col min="1541" max="1541" width="9.625" style="76" customWidth="1"/>
    <col min="1542" max="1542" width="5.75" style="76" customWidth="1"/>
    <col min="1543" max="1543" width="12.625" style="76" customWidth="1"/>
    <col min="1544" max="1544" width="16.625" style="76" customWidth="1"/>
    <col min="1545" max="1545" width="25.25" style="76" customWidth="1"/>
    <col min="1546" max="1546" width="10.75" style="76" customWidth="1"/>
    <col min="1547" max="1547" width="14.625" style="76" customWidth="1"/>
    <col min="1548" max="1792" width="9" style="76"/>
    <col min="1793" max="1793" width="5.875" style="76" customWidth="1"/>
    <col min="1794" max="1794" width="25.875" style="76" customWidth="1"/>
    <col min="1795" max="1795" width="13.125" style="76" customWidth="1"/>
    <col min="1796" max="1796" width="25.125" style="76" customWidth="1"/>
    <col min="1797" max="1797" width="9.625" style="76" customWidth="1"/>
    <col min="1798" max="1798" width="5.75" style="76" customWidth="1"/>
    <col min="1799" max="1799" width="12.625" style="76" customWidth="1"/>
    <col min="1800" max="1800" width="16.625" style="76" customWidth="1"/>
    <col min="1801" max="1801" width="25.25" style="76" customWidth="1"/>
    <col min="1802" max="1802" width="10.75" style="76" customWidth="1"/>
    <col min="1803" max="1803" width="14.625" style="76" customWidth="1"/>
    <col min="1804" max="2048" width="9" style="76"/>
    <col min="2049" max="2049" width="5.875" style="76" customWidth="1"/>
    <col min="2050" max="2050" width="25.875" style="76" customWidth="1"/>
    <col min="2051" max="2051" width="13.125" style="76" customWidth="1"/>
    <col min="2052" max="2052" width="25.125" style="76" customWidth="1"/>
    <col min="2053" max="2053" width="9.625" style="76" customWidth="1"/>
    <col min="2054" max="2054" width="5.75" style="76" customWidth="1"/>
    <col min="2055" max="2055" width="12.625" style="76" customWidth="1"/>
    <col min="2056" max="2056" width="16.625" style="76" customWidth="1"/>
    <col min="2057" max="2057" width="25.25" style="76" customWidth="1"/>
    <col min="2058" max="2058" width="10.75" style="76" customWidth="1"/>
    <col min="2059" max="2059" width="14.625" style="76" customWidth="1"/>
    <col min="2060" max="2304" width="9" style="76"/>
    <col min="2305" max="2305" width="5.875" style="76" customWidth="1"/>
    <col min="2306" max="2306" width="25.875" style="76" customWidth="1"/>
    <col min="2307" max="2307" width="13.125" style="76" customWidth="1"/>
    <col min="2308" max="2308" width="25.125" style="76" customWidth="1"/>
    <col min="2309" max="2309" width="9.625" style="76" customWidth="1"/>
    <col min="2310" max="2310" width="5.75" style="76" customWidth="1"/>
    <col min="2311" max="2311" width="12.625" style="76" customWidth="1"/>
    <col min="2312" max="2312" width="16.625" style="76" customWidth="1"/>
    <col min="2313" max="2313" width="25.25" style="76" customWidth="1"/>
    <col min="2314" max="2314" width="10.75" style="76" customWidth="1"/>
    <col min="2315" max="2315" width="14.625" style="76" customWidth="1"/>
    <col min="2316" max="2560" width="9" style="76"/>
    <col min="2561" max="2561" width="5.875" style="76" customWidth="1"/>
    <col min="2562" max="2562" width="25.875" style="76" customWidth="1"/>
    <col min="2563" max="2563" width="13.125" style="76" customWidth="1"/>
    <col min="2564" max="2564" width="25.125" style="76" customWidth="1"/>
    <col min="2565" max="2565" width="9.625" style="76" customWidth="1"/>
    <col min="2566" max="2566" width="5.75" style="76" customWidth="1"/>
    <col min="2567" max="2567" width="12.625" style="76" customWidth="1"/>
    <col min="2568" max="2568" width="16.625" style="76" customWidth="1"/>
    <col min="2569" max="2569" width="25.25" style="76" customWidth="1"/>
    <col min="2570" max="2570" width="10.75" style="76" customWidth="1"/>
    <col min="2571" max="2571" width="14.625" style="76" customWidth="1"/>
    <col min="2572" max="2816" width="9" style="76"/>
    <col min="2817" max="2817" width="5.875" style="76" customWidth="1"/>
    <col min="2818" max="2818" width="25.875" style="76" customWidth="1"/>
    <col min="2819" max="2819" width="13.125" style="76" customWidth="1"/>
    <col min="2820" max="2820" width="25.125" style="76" customWidth="1"/>
    <col min="2821" max="2821" width="9.625" style="76" customWidth="1"/>
    <col min="2822" max="2822" width="5.75" style="76" customWidth="1"/>
    <col min="2823" max="2823" width="12.625" style="76" customWidth="1"/>
    <col min="2824" max="2824" width="16.625" style="76" customWidth="1"/>
    <col min="2825" max="2825" width="25.25" style="76" customWidth="1"/>
    <col min="2826" max="2826" width="10.75" style="76" customWidth="1"/>
    <col min="2827" max="2827" width="14.625" style="76" customWidth="1"/>
    <col min="2828" max="3072" width="9" style="76"/>
    <col min="3073" max="3073" width="5.875" style="76" customWidth="1"/>
    <col min="3074" max="3074" width="25.875" style="76" customWidth="1"/>
    <col min="3075" max="3075" width="13.125" style="76" customWidth="1"/>
    <col min="3076" max="3076" width="25.125" style="76" customWidth="1"/>
    <col min="3077" max="3077" width="9.625" style="76" customWidth="1"/>
    <col min="3078" max="3078" width="5.75" style="76" customWidth="1"/>
    <col min="3079" max="3079" width="12.625" style="76" customWidth="1"/>
    <col min="3080" max="3080" width="16.625" style="76" customWidth="1"/>
    <col min="3081" max="3081" width="25.25" style="76" customWidth="1"/>
    <col min="3082" max="3082" width="10.75" style="76" customWidth="1"/>
    <col min="3083" max="3083" width="14.625" style="76" customWidth="1"/>
    <col min="3084" max="3328" width="9" style="76"/>
    <col min="3329" max="3329" width="5.875" style="76" customWidth="1"/>
    <col min="3330" max="3330" width="25.875" style="76" customWidth="1"/>
    <col min="3331" max="3331" width="13.125" style="76" customWidth="1"/>
    <col min="3332" max="3332" width="25.125" style="76" customWidth="1"/>
    <col min="3333" max="3333" width="9.625" style="76" customWidth="1"/>
    <col min="3334" max="3334" width="5.75" style="76" customWidth="1"/>
    <col min="3335" max="3335" width="12.625" style="76" customWidth="1"/>
    <col min="3336" max="3336" width="16.625" style="76" customWidth="1"/>
    <col min="3337" max="3337" width="25.25" style="76" customWidth="1"/>
    <col min="3338" max="3338" width="10.75" style="76" customWidth="1"/>
    <col min="3339" max="3339" width="14.625" style="76" customWidth="1"/>
    <col min="3340" max="3584" width="9" style="76"/>
    <col min="3585" max="3585" width="5.875" style="76" customWidth="1"/>
    <col min="3586" max="3586" width="25.875" style="76" customWidth="1"/>
    <col min="3587" max="3587" width="13.125" style="76" customWidth="1"/>
    <col min="3588" max="3588" width="25.125" style="76" customWidth="1"/>
    <col min="3589" max="3589" width="9.625" style="76" customWidth="1"/>
    <col min="3590" max="3590" width="5.75" style="76" customWidth="1"/>
    <col min="3591" max="3591" width="12.625" style="76" customWidth="1"/>
    <col min="3592" max="3592" width="16.625" style="76" customWidth="1"/>
    <col min="3593" max="3593" width="25.25" style="76" customWidth="1"/>
    <col min="3594" max="3594" width="10.75" style="76" customWidth="1"/>
    <col min="3595" max="3595" width="14.625" style="76" customWidth="1"/>
    <col min="3596" max="3840" width="9" style="76"/>
    <col min="3841" max="3841" width="5.875" style="76" customWidth="1"/>
    <col min="3842" max="3842" width="25.875" style="76" customWidth="1"/>
    <col min="3843" max="3843" width="13.125" style="76" customWidth="1"/>
    <col min="3844" max="3844" width="25.125" style="76" customWidth="1"/>
    <col min="3845" max="3845" width="9.625" style="76" customWidth="1"/>
    <col min="3846" max="3846" width="5.75" style="76" customWidth="1"/>
    <col min="3847" max="3847" width="12.625" style="76" customWidth="1"/>
    <col min="3848" max="3848" width="16.625" style="76" customWidth="1"/>
    <col min="3849" max="3849" width="25.25" style="76" customWidth="1"/>
    <col min="3850" max="3850" width="10.75" style="76" customWidth="1"/>
    <col min="3851" max="3851" width="14.625" style="76" customWidth="1"/>
    <col min="3852" max="4096" width="9" style="76"/>
    <col min="4097" max="4097" width="5.875" style="76" customWidth="1"/>
    <col min="4098" max="4098" width="25.875" style="76" customWidth="1"/>
    <col min="4099" max="4099" width="13.125" style="76" customWidth="1"/>
    <col min="4100" max="4100" width="25.125" style="76" customWidth="1"/>
    <col min="4101" max="4101" width="9.625" style="76" customWidth="1"/>
    <col min="4102" max="4102" width="5.75" style="76" customWidth="1"/>
    <col min="4103" max="4103" width="12.625" style="76" customWidth="1"/>
    <col min="4104" max="4104" width="16.625" style="76" customWidth="1"/>
    <col min="4105" max="4105" width="25.25" style="76" customWidth="1"/>
    <col min="4106" max="4106" width="10.75" style="76" customWidth="1"/>
    <col min="4107" max="4107" width="14.625" style="76" customWidth="1"/>
    <col min="4108" max="4352" width="9" style="76"/>
    <col min="4353" max="4353" width="5.875" style="76" customWidth="1"/>
    <col min="4354" max="4354" width="25.875" style="76" customWidth="1"/>
    <col min="4355" max="4355" width="13.125" style="76" customWidth="1"/>
    <col min="4356" max="4356" width="25.125" style="76" customWidth="1"/>
    <col min="4357" max="4357" width="9.625" style="76" customWidth="1"/>
    <col min="4358" max="4358" width="5.75" style="76" customWidth="1"/>
    <col min="4359" max="4359" width="12.625" style="76" customWidth="1"/>
    <col min="4360" max="4360" width="16.625" style="76" customWidth="1"/>
    <col min="4361" max="4361" width="25.25" style="76" customWidth="1"/>
    <col min="4362" max="4362" width="10.75" style="76" customWidth="1"/>
    <col min="4363" max="4363" width="14.625" style="76" customWidth="1"/>
    <col min="4364" max="4608" width="9" style="76"/>
    <col min="4609" max="4609" width="5.875" style="76" customWidth="1"/>
    <col min="4610" max="4610" width="25.875" style="76" customWidth="1"/>
    <col min="4611" max="4611" width="13.125" style="76" customWidth="1"/>
    <col min="4612" max="4612" width="25.125" style="76" customWidth="1"/>
    <col min="4613" max="4613" width="9.625" style="76" customWidth="1"/>
    <col min="4614" max="4614" width="5.75" style="76" customWidth="1"/>
    <col min="4615" max="4615" width="12.625" style="76" customWidth="1"/>
    <col min="4616" max="4616" width="16.625" style="76" customWidth="1"/>
    <col min="4617" max="4617" width="25.25" style="76" customWidth="1"/>
    <col min="4618" max="4618" width="10.75" style="76" customWidth="1"/>
    <col min="4619" max="4619" width="14.625" style="76" customWidth="1"/>
    <col min="4620" max="4864" width="9" style="76"/>
    <col min="4865" max="4865" width="5.875" style="76" customWidth="1"/>
    <col min="4866" max="4866" width="25.875" style="76" customWidth="1"/>
    <col min="4867" max="4867" width="13.125" style="76" customWidth="1"/>
    <col min="4868" max="4868" width="25.125" style="76" customWidth="1"/>
    <col min="4869" max="4869" width="9.625" style="76" customWidth="1"/>
    <col min="4870" max="4870" width="5.75" style="76" customWidth="1"/>
    <col min="4871" max="4871" width="12.625" style="76" customWidth="1"/>
    <col min="4872" max="4872" width="16.625" style="76" customWidth="1"/>
    <col min="4873" max="4873" width="25.25" style="76" customWidth="1"/>
    <col min="4874" max="4874" width="10.75" style="76" customWidth="1"/>
    <col min="4875" max="4875" width="14.625" style="76" customWidth="1"/>
    <col min="4876" max="5120" width="9" style="76"/>
    <col min="5121" max="5121" width="5.875" style="76" customWidth="1"/>
    <col min="5122" max="5122" width="25.875" style="76" customWidth="1"/>
    <col min="5123" max="5123" width="13.125" style="76" customWidth="1"/>
    <col min="5124" max="5124" width="25.125" style="76" customWidth="1"/>
    <col min="5125" max="5125" width="9.625" style="76" customWidth="1"/>
    <col min="5126" max="5126" width="5.75" style="76" customWidth="1"/>
    <col min="5127" max="5127" width="12.625" style="76" customWidth="1"/>
    <col min="5128" max="5128" width="16.625" style="76" customWidth="1"/>
    <col min="5129" max="5129" width="25.25" style="76" customWidth="1"/>
    <col min="5130" max="5130" width="10.75" style="76" customWidth="1"/>
    <col min="5131" max="5131" width="14.625" style="76" customWidth="1"/>
    <col min="5132" max="5376" width="9" style="76"/>
    <col min="5377" max="5377" width="5.875" style="76" customWidth="1"/>
    <col min="5378" max="5378" width="25.875" style="76" customWidth="1"/>
    <col min="5379" max="5379" width="13.125" style="76" customWidth="1"/>
    <col min="5380" max="5380" width="25.125" style="76" customWidth="1"/>
    <col min="5381" max="5381" width="9.625" style="76" customWidth="1"/>
    <col min="5382" max="5382" width="5.75" style="76" customWidth="1"/>
    <col min="5383" max="5383" width="12.625" style="76" customWidth="1"/>
    <col min="5384" max="5384" width="16.625" style="76" customWidth="1"/>
    <col min="5385" max="5385" width="25.25" style="76" customWidth="1"/>
    <col min="5386" max="5386" width="10.75" style="76" customWidth="1"/>
    <col min="5387" max="5387" width="14.625" style="76" customWidth="1"/>
    <col min="5388" max="5632" width="9" style="76"/>
    <col min="5633" max="5633" width="5.875" style="76" customWidth="1"/>
    <col min="5634" max="5634" width="25.875" style="76" customWidth="1"/>
    <col min="5635" max="5635" width="13.125" style="76" customWidth="1"/>
    <col min="5636" max="5636" width="25.125" style="76" customWidth="1"/>
    <col min="5637" max="5637" width="9.625" style="76" customWidth="1"/>
    <col min="5638" max="5638" width="5.75" style="76" customWidth="1"/>
    <col min="5639" max="5639" width="12.625" style="76" customWidth="1"/>
    <col min="5640" max="5640" width="16.625" style="76" customWidth="1"/>
    <col min="5641" max="5641" width="25.25" style="76" customWidth="1"/>
    <col min="5642" max="5642" width="10.75" style="76" customWidth="1"/>
    <col min="5643" max="5643" width="14.625" style="76" customWidth="1"/>
    <col min="5644" max="5888" width="9" style="76"/>
    <col min="5889" max="5889" width="5.875" style="76" customWidth="1"/>
    <col min="5890" max="5890" width="25.875" style="76" customWidth="1"/>
    <col min="5891" max="5891" width="13.125" style="76" customWidth="1"/>
    <col min="5892" max="5892" width="25.125" style="76" customWidth="1"/>
    <col min="5893" max="5893" width="9.625" style="76" customWidth="1"/>
    <col min="5894" max="5894" width="5.75" style="76" customWidth="1"/>
    <col min="5895" max="5895" width="12.625" style="76" customWidth="1"/>
    <col min="5896" max="5896" width="16.625" style="76" customWidth="1"/>
    <col min="5897" max="5897" width="25.25" style="76" customWidth="1"/>
    <col min="5898" max="5898" width="10.75" style="76" customWidth="1"/>
    <col min="5899" max="5899" width="14.625" style="76" customWidth="1"/>
    <col min="5900" max="6144" width="9" style="76"/>
    <col min="6145" max="6145" width="5.875" style="76" customWidth="1"/>
    <col min="6146" max="6146" width="25.875" style="76" customWidth="1"/>
    <col min="6147" max="6147" width="13.125" style="76" customWidth="1"/>
    <col min="6148" max="6148" width="25.125" style="76" customWidth="1"/>
    <col min="6149" max="6149" width="9.625" style="76" customWidth="1"/>
    <col min="6150" max="6150" width="5.75" style="76" customWidth="1"/>
    <col min="6151" max="6151" width="12.625" style="76" customWidth="1"/>
    <col min="6152" max="6152" width="16.625" style="76" customWidth="1"/>
    <col min="6153" max="6153" width="25.25" style="76" customWidth="1"/>
    <col min="6154" max="6154" width="10.75" style="76" customWidth="1"/>
    <col min="6155" max="6155" width="14.625" style="76" customWidth="1"/>
    <col min="6156" max="6400" width="9" style="76"/>
    <col min="6401" max="6401" width="5.875" style="76" customWidth="1"/>
    <col min="6402" max="6402" width="25.875" style="76" customWidth="1"/>
    <col min="6403" max="6403" width="13.125" style="76" customWidth="1"/>
    <col min="6404" max="6404" width="25.125" style="76" customWidth="1"/>
    <col min="6405" max="6405" width="9.625" style="76" customWidth="1"/>
    <col min="6406" max="6406" width="5.75" style="76" customWidth="1"/>
    <col min="6407" max="6407" width="12.625" style="76" customWidth="1"/>
    <col min="6408" max="6408" width="16.625" style="76" customWidth="1"/>
    <col min="6409" max="6409" width="25.25" style="76" customWidth="1"/>
    <col min="6410" max="6410" width="10.75" style="76" customWidth="1"/>
    <col min="6411" max="6411" width="14.625" style="76" customWidth="1"/>
    <col min="6412" max="6656" width="9" style="76"/>
    <col min="6657" max="6657" width="5.875" style="76" customWidth="1"/>
    <col min="6658" max="6658" width="25.875" style="76" customWidth="1"/>
    <col min="6659" max="6659" width="13.125" style="76" customWidth="1"/>
    <col min="6660" max="6660" width="25.125" style="76" customWidth="1"/>
    <col min="6661" max="6661" width="9.625" style="76" customWidth="1"/>
    <col min="6662" max="6662" width="5.75" style="76" customWidth="1"/>
    <col min="6663" max="6663" width="12.625" style="76" customWidth="1"/>
    <col min="6664" max="6664" width="16.625" style="76" customWidth="1"/>
    <col min="6665" max="6665" width="25.25" style="76" customWidth="1"/>
    <col min="6666" max="6666" width="10.75" style="76" customWidth="1"/>
    <col min="6667" max="6667" width="14.625" style="76" customWidth="1"/>
    <col min="6668" max="6912" width="9" style="76"/>
    <col min="6913" max="6913" width="5.875" style="76" customWidth="1"/>
    <col min="6914" max="6914" width="25.875" style="76" customWidth="1"/>
    <col min="6915" max="6915" width="13.125" style="76" customWidth="1"/>
    <col min="6916" max="6916" width="25.125" style="76" customWidth="1"/>
    <col min="6917" max="6917" width="9.625" style="76" customWidth="1"/>
    <col min="6918" max="6918" width="5.75" style="76" customWidth="1"/>
    <col min="6919" max="6919" width="12.625" style="76" customWidth="1"/>
    <col min="6920" max="6920" width="16.625" style="76" customWidth="1"/>
    <col min="6921" max="6921" width="25.25" style="76" customWidth="1"/>
    <col min="6922" max="6922" width="10.75" style="76" customWidth="1"/>
    <col min="6923" max="6923" width="14.625" style="76" customWidth="1"/>
    <col min="6924" max="7168" width="9" style="76"/>
    <col min="7169" max="7169" width="5.875" style="76" customWidth="1"/>
    <col min="7170" max="7170" width="25.875" style="76" customWidth="1"/>
    <col min="7171" max="7171" width="13.125" style="76" customWidth="1"/>
    <col min="7172" max="7172" width="25.125" style="76" customWidth="1"/>
    <col min="7173" max="7173" width="9.625" style="76" customWidth="1"/>
    <col min="7174" max="7174" width="5.75" style="76" customWidth="1"/>
    <col min="7175" max="7175" width="12.625" style="76" customWidth="1"/>
    <col min="7176" max="7176" width="16.625" style="76" customWidth="1"/>
    <col min="7177" max="7177" width="25.25" style="76" customWidth="1"/>
    <col min="7178" max="7178" width="10.75" style="76" customWidth="1"/>
    <col min="7179" max="7179" width="14.625" style="76" customWidth="1"/>
    <col min="7180" max="7424" width="9" style="76"/>
    <col min="7425" max="7425" width="5.875" style="76" customWidth="1"/>
    <col min="7426" max="7426" width="25.875" style="76" customWidth="1"/>
    <col min="7427" max="7427" width="13.125" style="76" customWidth="1"/>
    <col min="7428" max="7428" width="25.125" style="76" customWidth="1"/>
    <col min="7429" max="7429" width="9.625" style="76" customWidth="1"/>
    <col min="7430" max="7430" width="5.75" style="76" customWidth="1"/>
    <col min="7431" max="7431" width="12.625" style="76" customWidth="1"/>
    <col min="7432" max="7432" width="16.625" style="76" customWidth="1"/>
    <col min="7433" max="7433" width="25.25" style="76" customWidth="1"/>
    <col min="7434" max="7434" width="10.75" style="76" customWidth="1"/>
    <col min="7435" max="7435" width="14.625" style="76" customWidth="1"/>
    <col min="7436" max="7680" width="9" style="76"/>
    <col min="7681" max="7681" width="5.875" style="76" customWidth="1"/>
    <col min="7682" max="7682" width="25.875" style="76" customWidth="1"/>
    <col min="7683" max="7683" width="13.125" style="76" customWidth="1"/>
    <col min="7684" max="7684" width="25.125" style="76" customWidth="1"/>
    <col min="7685" max="7685" width="9.625" style="76" customWidth="1"/>
    <col min="7686" max="7686" width="5.75" style="76" customWidth="1"/>
    <col min="7687" max="7687" width="12.625" style="76" customWidth="1"/>
    <col min="7688" max="7688" width="16.625" style="76" customWidth="1"/>
    <col min="7689" max="7689" width="25.25" style="76" customWidth="1"/>
    <col min="7690" max="7690" width="10.75" style="76" customWidth="1"/>
    <col min="7691" max="7691" width="14.625" style="76" customWidth="1"/>
    <col min="7692" max="7936" width="9" style="76"/>
    <col min="7937" max="7937" width="5.875" style="76" customWidth="1"/>
    <col min="7938" max="7938" width="25.875" style="76" customWidth="1"/>
    <col min="7939" max="7939" width="13.125" style="76" customWidth="1"/>
    <col min="7940" max="7940" width="25.125" style="76" customWidth="1"/>
    <col min="7941" max="7941" width="9.625" style="76" customWidth="1"/>
    <col min="7942" max="7942" width="5.75" style="76" customWidth="1"/>
    <col min="7943" max="7943" width="12.625" style="76" customWidth="1"/>
    <col min="7944" max="7944" width="16.625" style="76" customWidth="1"/>
    <col min="7945" max="7945" width="25.25" style="76" customWidth="1"/>
    <col min="7946" max="7946" width="10.75" style="76" customWidth="1"/>
    <col min="7947" max="7947" width="14.625" style="76" customWidth="1"/>
    <col min="7948" max="8192" width="9" style="76"/>
    <col min="8193" max="8193" width="5.875" style="76" customWidth="1"/>
    <col min="8194" max="8194" width="25.875" style="76" customWidth="1"/>
    <col min="8195" max="8195" width="13.125" style="76" customWidth="1"/>
    <col min="8196" max="8196" width="25.125" style="76" customWidth="1"/>
    <col min="8197" max="8197" width="9.625" style="76" customWidth="1"/>
    <col min="8198" max="8198" width="5.75" style="76" customWidth="1"/>
    <col min="8199" max="8199" width="12.625" style="76" customWidth="1"/>
    <col min="8200" max="8200" width="16.625" style="76" customWidth="1"/>
    <col min="8201" max="8201" width="25.25" style="76" customWidth="1"/>
    <col min="8202" max="8202" width="10.75" style="76" customWidth="1"/>
    <col min="8203" max="8203" width="14.625" style="76" customWidth="1"/>
    <col min="8204" max="8448" width="9" style="76"/>
    <col min="8449" max="8449" width="5.875" style="76" customWidth="1"/>
    <col min="8450" max="8450" width="25.875" style="76" customWidth="1"/>
    <col min="8451" max="8451" width="13.125" style="76" customWidth="1"/>
    <col min="8452" max="8452" width="25.125" style="76" customWidth="1"/>
    <col min="8453" max="8453" width="9.625" style="76" customWidth="1"/>
    <col min="8454" max="8454" width="5.75" style="76" customWidth="1"/>
    <col min="8455" max="8455" width="12.625" style="76" customWidth="1"/>
    <col min="8456" max="8456" width="16.625" style="76" customWidth="1"/>
    <col min="8457" max="8457" width="25.25" style="76" customWidth="1"/>
    <col min="8458" max="8458" width="10.75" style="76" customWidth="1"/>
    <col min="8459" max="8459" width="14.625" style="76" customWidth="1"/>
    <col min="8460" max="8704" width="9" style="76"/>
    <col min="8705" max="8705" width="5.875" style="76" customWidth="1"/>
    <col min="8706" max="8706" width="25.875" style="76" customWidth="1"/>
    <col min="8707" max="8707" width="13.125" style="76" customWidth="1"/>
    <col min="8708" max="8708" width="25.125" style="76" customWidth="1"/>
    <col min="8709" max="8709" width="9.625" style="76" customWidth="1"/>
    <col min="8710" max="8710" width="5.75" style="76" customWidth="1"/>
    <col min="8711" max="8711" width="12.625" style="76" customWidth="1"/>
    <col min="8712" max="8712" width="16.625" style="76" customWidth="1"/>
    <col min="8713" max="8713" width="25.25" style="76" customWidth="1"/>
    <col min="8714" max="8714" width="10.75" style="76" customWidth="1"/>
    <col min="8715" max="8715" width="14.625" style="76" customWidth="1"/>
    <col min="8716" max="8960" width="9" style="76"/>
    <col min="8961" max="8961" width="5.875" style="76" customWidth="1"/>
    <col min="8962" max="8962" width="25.875" style="76" customWidth="1"/>
    <col min="8963" max="8963" width="13.125" style="76" customWidth="1"/>
    <col min="8964" max="8964" width="25.125" style="76" customWidth="1"/>
    <col min="8965" max="8965" width="9.625" style="76" customWidth="1"/>
    <col min="8966" max="8966" width="5.75" style="76" customWidth="1"/>
    <col min="8967" max="8967" width="12.625" style="76" customWidth="1"/>
    <col min="8968" max="8968" width="16.625" style="76" customWidth="1"/>
    <col min="8969" max="8969" width="25.25" style="76" customWidth="1"/>
    <col min="8970" max="8970" width="10.75" style="76" customWidth="1"/>
    <col min="8971" max="8971" width="14.625" style="76" customWidth="1"/>
    <col min="8972" max="9216" width="9" style="76"/>
    <col min="9217" max="9217" width="5.875" style="76" customWidth="1"/>
    <col min="9218" max="9218" width="25.875" style="76" customWidth="1"/>
    <col min="9219" max="9219" width="13.125" style="76" customWidth="1"/>
    <col min="9220" max="9220" width="25.125" style="76" customWidth="1"/>
    <col min="9221" max="9221" width="9.625" style="76" customWidth="1"/>
    <col min="9222" max="9222" width="5.75" style="76" customWidth="1"/>
    <col min="9223" max="9223" width="12.625" style="76" customWidth="1"/>
    <col min="9224" max="9224" width="16.625" style="76" customWidth="1"/>
    <col min="9225" max="9225" width="25.25" style="76" customWidth="1"/>
    <col min="9226" max="9226" width="10.75" style="76" customWidth="1"/>
    <col min="9227" max="9227" width="14.625" style="76" customWidth="1"/>
    <col min="9228" max="9472" width="9" style="76"/>
    <col min="9473" max="9473" width="5.875" style="76" customWidth="1"/>
    <col min="9474" max="9474" width="25.875" style="76" customWidth="1"/>
    <col min="9475" max="9475" width="13.125" style="76" customWidth="1"/>
    <col min="9476" max="9476" width="25.125" style="76" customWidth="1"/>
    <col min="9477" max="9477" width="9.625" style="76" customWidth="1"/>
    <col min="9478" max="9478" width="5.75" style="76" customWidth="1"/>
    <col min="9479" max="9479" width="12.625" style="76" customWidth="1"/>
    <col min="9480" max="9480" width="16.625" style="76" customWidth="1"/>
    <col min="9481" max="9481" width="25.25" style="76" customWidth="1"/>
    <col min="9482" max="9482" width="10.75" style="76" customWidth="1"/>
    <col min="9483" max="9483" width="14.625" style="76" customWidth="1"/>
    <col min="9484" max="9728" width="9" style="76"/>
    <col min="9729" max="9729" width="5.875" style="76" customWidth="1"/>
    <col min="9730" max="9730" width="25.875" style="76" customWidth="1"/>
    <col min="9731" max="9731" width="13.125" style="76" customWidth="1"/>
    <col min="9732" max="9732" width="25.125" style="76" customWidth="1"/>
    <col min="9733" max="9733" width="9.625" style="76" customWidth="1"/>
    <col min="9734" max="9734" width="5.75" style="76" customWidth="1"/>
    <col min="9735" max="9735" width="12.625" style="76" customWidth="1"/>
    <col min="9736" max="9736" width="16.625" style="76" customWidth="1"/>
    <col min="9737" max="9737" width="25.25" style="76" customWidth="1"/>
    <col min="9738" max="9738" width="10.75" style="76" customWidth="1"/>
    <col min="9739" max="9739" width="14.625" style="76" customWidth="1"/>
    <col min="9740" max="9984" width="9" style="76"/>
    <col min="9985" max="9985" width="5.875" style="76" customWidth="1"/>
    <col min="9986" max="9986" width="25.875" style="76" customWidth="1"/>
    <col min="9987" max="9987" width="13.125" style="76" customWidth="1"/>
    <col min="9988" max="9988" width="25.125" style="76" customWidth="1"/>
    <col min="9989" max="9989" width="9.625" style="76" customWidth="1"/>
    <col min="9990" max="9990" width="5.75" style="76" customWidth="1"/>
    <col min="9991" max="9991" width="12.625" style="76" customWidth="1"/>
    <col min="9992" max="9992" width="16.625" style="76" customWidth="1"/>
    <col min="9993" max="9993" width="25.25" style="76" customWidth="1"/>
    <col min="9994" max="9994" width="10.75" style="76" customWidth="1"/>
    <col min="9995" max="9995" width="14.625" style="76" customWidth="1"/>
    <col min="9996" max="10240" width="9" style="76"/>
    <col min="10241" max="10241" width="5.875" style="76" customWidth="1"/>
    <col min="10242" max="10242" width="25.875" style="76" customWidth="1"/>
    <col min="10243" max="10243" width="13.125" style="76" customWidth="1"/>
    <col min="10244" max="10244" width="25.125" style="76" customWidth="1"/>
    <col min="10245" max="10245" width="9.625" style="76" customWidth="1"/>
    <col min="10246" max="10246" width="5.75" style="76" customWidth="1"/>
    <col min="10247" max="10247" width="12.625" style="76" customWidth="1"/>
    <col min="10248" max="10248" width="16.625" style="76" customWidth="1"/>
    <col min="10249" max="10249" width="25.25" style="76" customWidth="1"/>
    <col min="10250" max="10250" width="10.75" style="76" customWidth="1"/>
    <col min="10251" max="10251" width="14.625" style="76" customWidth="1"/>
    <col min="10252" max="10496" width="9" style="76"/>
    <col min="10497" max="10497" width="5.875" style="76" customWidth="1"/>
    <col min="10498" max="10498" width="25.875" style="76" customWidth="1"/>
    <col min="10499" max="10499" width="13.125" style="76" customWidth="1"/>
    <col min="10500" max="10500" width="25.125" style="76" customWidth="1"/>
    <col min="10501" max="10501" width="9.625" style="76" customWidth="1"/>
    <col min="10502" max="10502" width="5.75" style="76" customWidth="1"/>
    <col min="10503" max="10503" width="12.625" style="76" customWidth="1"/>
    <col min="10504" max="10504" width="16.625" style="76" customWidth="1"/>
    <col min="10505" max="10505" width="25.25" style="76" customWidth="1"/>
    <col min="10506" max="10506" width="10.75" style="76" customWidth="1"/>
    <col min="10507" max="10507" width="14.625" style="76" customWidth="1"/>
    <col min="10508" max="10752" width="9" style="76"/>
    <col min="10753" max="10753" width="5.875" style="76" customWidth="1"/>
    <col min="10754" max="10754" width="25.875" style="76" customWidth="1"/>
    <col min="10755" max="10755" width="13.125" style="76" customWidth="1"/>
    <col min="10756" max="10756" width="25.125" style="76" customWidth="1"/>
    <col min="10757" max="10757" width="9.625" style="76" customWidth="1"/>
    <col min="10758" max="10758" width="5.75" style="76" customWidth="1"/>
    <col min="10759" max="10759" width="12.625" style="76" customWidth="1"/>
    <col min="10760" max="10760" width="16.625" style="76" customWidth="1"/>
    <col min="10761" max="10761" width="25.25" style="76" customWidth="1"/>
    <col min="10762" max="10762" width="10.75" style="76" customWidth="1"/>
    <col min="10763" max="10763" width="14.625" style="76" customWidth="1"/>
    <col min="10764" max="11008" width="9" style="76"/>
    <col min="11009" max="11009" width="5.875" style="76" customWidth="1"/>
    <col min="11010" max="11010" width="25.875" style="76" customWidth="1"/>
    <col min="11011" max="11011" width="13.125" style="76" customWidth="1"/>
    <col min="11012" max="11012" width="25.125" style="76" customWidth="1"/>
    <col min="11013" max="11013" width="9.625" style="76" customWidth="1"/>
    <col min="11014" max="11014" width="5.75" style="76" customWidth="1"/>
    <col min="11015" max="11015" width="12.625" style="76" customWidth="1"/>
    <col min="11016" max="11016" width="16.625" style="76" customWidth="1"/>
    <col min="11017" max="11017" width="25.25" style="76" customWidth="1"/>
    <col min="11018" max="11018" width="10.75" style="76" customWidth="1"/>
    <col min="11019" max="11019" width="14.625" style="76" customWidth="1"/>
    <col min="11020" max="11264" width="9" style="76"/>
    <col min="11265" max="11265" width="5.875" style="76" customWidth="1"/>
    <col min="11266" max="11266" width="25.875" style="76" customWidth="1"/>
    <col min="11267" max="11267" width="13.125" style="76" customWidth="1"/>
    <col min="11268" max="11268" width="25.125" style="76" customWidth="1"/>
    <col min="11269" max="11269" width="9.625" style="76" customWidth="1"/>
    <col min="11270" max="11270" width="5.75" style="76" customWidth="1"/>
    <col min="11271" max="11271" width="12.625" style="76" customWidth="1"/>
    <col min="11272" max="11272" width="16.625" style="76" customWidth="1"/>
    <col min="11273" max="11273" width="25.25" style="76" customWidth="1"/>
    <col min="11274" max="11274" width="10.75" style="76" customWidth="1"/>
    <col min="11275" max="11275" width="14.625" style="76" customWidth="1"/>
    <col min="11276" max="11520" width="9" style="76"/>
    <col min="11521" max="11521" width="5.875" style="76" customWidth="1"/>
    <col min="11522" max="11522" width="25.875" style="76" customWidth="1"/>
    <col min="11523" max="11523" width="13.125" style="76" customWidth="1"/>
    <col min="11524" max="11524" width="25.125" style="76" customWidth="1"/>
    <col min="11525" max="11525" width="9.625" style="76" customWidth="1"/>
    <col min="11526" max="11526" width="5.75" style="76" customWidth="1"/>
    <col min="11527" max="11527" width="12.625" style="76" customWidth="1"/>
    <col min="11528" max="11528" width="16.625" style="76" customWidth="1"/>
    <col min="11529" max="11529" width="25.25" style="76" customWidth="1"/>
    <col min="11530" max="11530" width="10.75" style="76" customWidth="1"/>
    <col min="11531" max="11531" width="14.625" style="76" customWidth="1"/>
    <col min="11532" max="11776" width="9" style="76"/>
    <col min="11777" max="11777" width="5.875" style="76" customWidth="1"/>
    <col min="11778" max="11778" width="25.875" style="76" customWidth="1"/>
    <col min="11779" max="11779" width="13.125" style="76" customWidth="1"/>
    <col min="11780" max="11780" width="25.125" style="76" customWidth="1"/>
    <col min="11781" max="11781" width="9.625" style="76" customWidth="1"/>
    <col min="11782" max="11782" width="5.75" style="76" customWidth="1"/>
    <col min="11783" max="11783" width="12.625" style="76" customWidth="1"/>
    <col min="11784" max="11784" width="16.625" style="76" customWidth="1"/>
    <col min="11785" max="11785" width="25.25" style="76" customWidth="1"/>
    <col min="11786" max="11786" width="10.75" style="76" customWidth="1"/>
    <col min="11787" max="11787" width="14.625" style="76" customWidth="1"/>
    <col min="11788" max="12032" width="9" style="76"/>
    <col min="12033" max="12033" width="5.875" style="76" customWidth="1"/>
    <col min="12034" max="12034" width="25.875" style="76" customWidth="1"/>
    <col min="12035" max="12035" width="13.125" style="76" customWidth="1"/>
    <col min="12036" max="12036" width="25.125" style="76" customWidth="1"/>
    <col min="12037" max="12037" width="9.625" style="76" customWidth="1"/>
    <col min="12038" max="12038" width="5.75" style="76" customWidth="1"/>
    <col min="12039" max="12039" width="12.625" style="76" customWidth="1"/>
    <col min="12040" max="12040" width="16.625" style="76" customWidth="1"/>
    <col min="12041" max="12041" width="25.25" style="76" customWidth="1"/>
    <col min="12042" max="12042" width="10.75" style="76" customWidth="1"/>
    <col min="12043" max="12043" width="14.625" style="76" customWidth="1"/>
    <col min="12044" max="12288" width="9" style="76"/>
    <col min="12289" max="12289" width="5.875" style="76" customWidth="1"/>
    <col min="12290" max="12290" width="25.875" style="76" customWidth="1"/>
    <col min="12291" max="12291" width="13.125" style="76" customWidth="1"/>
    <col min="12292" max="12292" width="25.125" style="76" customWidth="1"/>
    <col min="12293" max="12293" width="9.625" style="76" customWidth="1"/>
    <col min="12294" max="12294" width="5.75" style="76" customWidth="1"/>
    <col min="12295" max="12295" width="12.625" style="76" customWidth="1"/>
    <col min="12296" max="12296" width="16.625" style="76" customWidth="1"/>
    <col min="12297" max="12297" width="25.25" style="76" customWidth="1"/>
    <col min="12298" max="12298" width="10.75" style="76" customWidth="1"/>
    <col min="12299" max="12299" width="14.625" style="76" customWidth="1"/>
    <col min="12300" max="12544" width="9" style="76"/>
    <col min="12545" max="12545" width="5.875" style="76" customWidth="1"/>
    <col min="12546" max="12546" width="25.875" style="76" customWidth="1"/>
    <col min="12547" max="12547" width="13.125" style="76" customWidth="1"/>
    <col min="12548" max="12548" width="25.125" style="76" customWidth="1"/>
    <col min="12549" max="12549" width="9.625" style="76" customWidth="1"/>
    <col min="12550" max="12550" width="5.75" style="76" customWidth="1"/>
    <col min="12551" max="12551" width="12.625" style="76" customWidth="1"/>
    <col min="12552" max="12552" width="16.625" style="76" customWidth="1"/>
    <col min="12553" max="12553" width="25.25" style="76" customWidth="1"/>
    <col min="12554" max="12554" width="10.75" style="76" customWidth="1"/>
    <col min="12555" max="12555" width="14.625" style="76" customWidth="1"/>
    <col min="12556" max="12800" width="9" style="76"/>
    <col min="12801" max="12801" width="5.875" style="76" customWidth="1"/>
    <col min="12802" max="12802" width="25.875" style="76" customWidth="1"/>
    <col min="12803" max="12803" width="13.125" style="76" customWidth="1"/>
    <col min="12804" max="12804" width="25.125" style="76" customWidth="1"/>
    <col min="12805" max="12805" width="9.625" style="76" customWidth="1"/>
    <col min="12806" max="12806" width="5.75" style="76" customWidth="1"/>
    <col min="12807" max="12807" width="12.625" style="76" customWidth="1"/>
    <col min="12808" max="12808" width="16.625" style="76" customWidth="1"/>
    <col min="12809" max="12809" width="25.25" style="76" customWidth="1"/>
    <col min="12810" max="12810" width="10.75" style="76" customWidth="1"/>
    <col min="12811" max="12811" width="14.625" style="76" customWidth="1"/>
    <col min="12812" max="13056" width="9" style="76"/>
    <col min="13057" max="13057" width="5.875" style="76" customWidth="1"/>
    <col min="13058" max="13058" width="25.875" style="76" customWidth="1"/>
    <col min="13059" max="13059" width="13.125" style="76" customWidth="1"/>
    <col min="13060" max="13060" width="25.125" style="76" customWidth="1"/>
    <col min="13061" max="13061" width="9.625" style="76" customWidth="1"/>
    <col min="13062" max="13062" width="5.75" style="76" customWidth="1"/>
    <col min="13063" max="13063" width="12.625" style="76" customWidth="1"/>
    <col min="13064" max="13064" width="16.625" style="76" customWidth="1"/>
    <col min="13065" max="13065" width="25.25" style="76" customWidth="1"/>
    <col min="13066" max="13066" width="10.75" style="76" customWidth="1"/>
    <col min="13067" max="13067" width="14.625" style="76" customWidth="1"/>
    <col min="13068" max="13312" width="9" style="76"/>
    <col min="13313" max="13313" width="5.875" style="76" customWidth="1"/>
    <col min="13314" max="13314" width="25.875" style="76" customWidth="1"/>
    <col min="13315" max="13315" width="13.125" style="76" customWidth="1"/>
    <col min="13316" max="13316" width="25.125" style="76" customWidth="1"/>
    <col min="13317" max="13317" width="9.625" style="76" customWidth="1"/>
    <col min="13318" max="13318" width="5.75" style="76" customWidth="1"/>
    <col min="13319" max="13319" width="12.625" style="76" customWidth="1"/>
    <col min="13320" max="13320" width="16.625" style="76" customWidth="1"/>
    <col min="13321" max="13321" width="25.25" style="76" customWidth="1"/>
    <col min="13322" max="13322" width="10.75" style="76" customWidth="1"/>
    <col min="13323" max="13323" width="14.625" style="76" customWidth="1"/>
    <col min="13324" max="13568" width="9" style="76"/>
    <col min="13569" max="13569" width="5.875" style="76" customWidth="1"/>
    <col min="13570" max="13570" width="25.875" style="76" customWidth="1"/>
    <col min="13571" max="13571" width="13.125" style="76" customWidth="1"/>
    <col min="13572" max="13572" width="25.125" style="76" customWidth="1"/>
    <col min="13573" max="13573" width="9.625" style="76" customWidth="1"/>
    <col min="13574" max="13574" width="5.75" style="76" customWidth="1"/>
    <col min="13575" max="13575" width="12.625" style="76" customWidth="1"/>
    <col min="13576" max="13576" width="16.625" style="76" customWidth="1"/>
    <col min="13577" max="13577" width="25.25" style="76" customWidth="1"/>
    <col min="13578" max="13578" width="10.75" style="76" customWidth="1"/>
    <col min="13579" max="13579" width="14.625" style="76" customWidth="1"/>
    <col min="13580" max="13824" width="9" style="76"/>
    <col min="13825" max="13825" width="5.875" style="76" customWidth="1"/>
    <col min="13826" max="13826" width="25.875" style="76" customWidth="1"/>
    <col min="13827" max="13827" width="13.125" style="76" customWidth="1"/>
    <col min="13828" max="13828" width="25.125" style="76" customWidth="1"/>
    <col min="13829" max="13829" width="9.625" style="76" customWidth="1"/>
    <col min="13830" max="13830" width="5.75" style="76" customWidth="1"/>
    <col min="13831" max="13831" width="12.625" style="76" customWidth="1"/>
    <col min="13832" max="13832" width="16.625" style="76" customWidth="1"/>
    <col min="13833" max="13833" width="25.25" style="76" customWidth="1"/>
    <col min="13834" max="13834" width="10.75" style="76" customWidth="1"/>
    <col min="13835" max="13835" width="14.625" style="76" customWidth="1"/>
    <col min="13836" max="14080" width="9" style="76"/>
    <col min="14081" max="14081" width="5.875" style="76" customWidth="1"/>
    <col min="14082" max="14082" width="25.875" style="76" customWidth="1"/>
    <col min="14083" max="14083" width="13.125" style="76" customWidth="1"/>
    <col min="14084" max="14084" width="25.125" style="76" customWidth="1"/>
    <col min="14085" max="14085" width="9.625" style="76" customWidth="1"/>
    <col min="14086" max="14086" width="5.75" style="76" customWidth="1"/>
    <col min="14087" max="14087" width="12.625" style="76" customWidth="1"/>
    <col min="14088" max="14088" width="16.625" style="76" customWidth="1"/>
    <col min="14089" max="14089" width="25.25" style="76" customWidth="1"/>
    <col min="14090" max="14090" width="10.75" style="76" customWidth="1"/>
    <col min="14091" max="14091" width="14.625" style="76" customWidth="1"/>
    <col min="14092" max="14336" width="9" style="76"/>
    <col min="14337" max="14337" width="5.875" style="76" customWidth="1"/>
    <col min="14338" max="14338" width="25.875" style="76" customWidth="1"/>
    <col min="14339" max="14339" width="13.125" style="76" customWidth="1"/>
    <col min="14340" max="14340" width="25.125" style="76" customWidth="1"/>
    <col min="14341" max="14341" width="9.625" style="76" customWidth="1"/>
    <col min="14342" max="14342" width="5.75" style="76" customWidth="1"/>
    <col min="14343" max="14343" width="12.625" style="76" customWidth="1"/>
    <col min="14344" max="14344" width="16.625" style="76" customWidth="1"/>
    <col min="14345" max="14345" width="25.25" style="76" customWidth="1"/>
    <col min="14346" max="14346" width="10.75" style="76" customWidth="1"/>
    <col min="14347" max="14347" width="14.625" style="76" customWidth="1"/>
    <col min="14348" max="14592" width="9" style="76"/>
    <col min="14593" max="14593" width="5.875" style="76" customWidth="1"/>
    <col min="14594" max="14594" width="25.875" style="76" customWidth="1"/>
    <col min="14595" max="14595" width="13.125" style="76" customWidth="1"/>
    <col min="14596" max="14596" width="25.125" style="76" customWidth="1"/>
    <col min="14597" max="14597" width="9.625" style="76" customWidth="1"/>
    <col min="14598" max="14598" width="5.75" style="76" customWidth="1"/>
    <col min="14599" max="14599" width="12.625" style="76" customWidth="1"/>
    <col min="14600" max="14600" width="16.625" style="76" customWidth="1"/>
    <col min="14601" max="14601" width="25.25" style="76" customWidth="1"/>
    <col min="14602" max="14602" width="10.75" style="76" customWidth="1"/>
    <col min="14603" max="14603" width="14.625" style="76" customWidth="1"/>
    <col min="14604" max="14848" width="9" style="76"/>
    <col min="14849" max="14849" width="5.875" style="76" customWidth="1"/>
    <col min="14850" max="14850" width="25.875" style="76" customWidth="1"/>
    <col min="14851" max="14851" width="13.125" style="76" customWidth="1"/>
    <col min="14852" max="14852" width="25.125" style="76" customWidth="1"/>
    <col min="14853" max="14853" width="9.625" style="76" customWidth="1"/>
    <col min="14854" max="14854" width="5.75" style="76" customWidth="1"/>
    <col min="14855" max="14855" width="12.625" style="76" customWidth="1"/>
    <col min="14856" max="14856" width="16.625" style="76" customWidth="1"/>
    <col min="14857" max="14857" width="25.25" style="76" customWidth="1"/>
    <col min="14858" max="14858" width="10.75" style="76" customWidth="1"/>
    <col min="14859" max="14859" width="14.625" style="76" customWidth="1"/>
    <col min="14860" max="15104" width="9" style="76"/>
    <col min="15105" max="15105" width="5.875" style="76" customWidth="1"/>
    <col min="15106" max="15106" width="25.875" style="76" customWidth="1"/>
    <col min="15107" max="15107" width="13.125" style="76" customWidth="1"/>
    <col min="15108" max="15108" width="25.125" style="76" customWidth="1"/>
    <col min="15109" max="15109" width="9.625" style="76" customWidth="1"/>
    <col min="15110" max="15110" width="5.75" style="76" customWidth="1"/>
    <col min="15111" max="15111" width="12.625" style="76" customWidth="1"/>
    <col min="15112" max="15112" width="16.625" style="76" customWidth="1"/>
    <col min="15113" max="15113" width="25.25" style="76" customWidth="1"/>
    <col min="15114" max="15114" width="10.75" style="76" customWidth="1"/>
    <col min="15115" max="15115" width="14.625" style="76" customWidth="1"/>
    <col min="15116" max="15360" width="9" style="76"/>
    <col min="15361" max="15361" width="5.875" style="76" customWidth="1"/>
    <col min="15362" max="15362" width="25.875" style="76" customWidth="1"/>
    <col min="15363" max="15363" width="13.125" style="76" customWidth="1"/>
    <col min="15364" max="15364" width="25.125" style="76" customWidth="1"/>
    <col min="15365" max="15365" width="9.625" style="76" customWidth="1"/>
    <col min="15366" max="15366" width="5.75" style="76" customWidth="1"/>
    <col min="15367" max="15367" width="12.625" style="76" customWidth="1"/>
    <col min="15368" max="15368" width="16.625" style="76" customWidth="1"/>
    <col min="15369" max="15369" width="25.25" style="76" customWidth="1"/>
    <col min="15370" max="15370" width="10.75" style="76" customWidth="1"/>
    <col min="15371" max="15371" width="14.625" style="76" customWidth="1"/>
    <col min="15372" max="15616" width="9" style="76"/>
    <col min="15617" max="15617" width="5.875" style="76" customWidth="1"/>
    <col min="15618" max="15618" width="25.875" style="76" customWidth="1"/>
    <col min="15619" max="15619" width="13.125" style="76" customWidth="1"/>
    <col min="15620" max="15620" width="25.125" style="76" customWidth="1"/>
    <col min="15621" max="15621" width="9.625" style="76" customWidth="1"/>
    <col min="15622" max="15622" width="5.75" style="76" customWidth="1"/>
    <col min="15623" max="15623" width="12.625" style="76" customWidth="1"/>
    <col min="15624" max="15624" width="16.625" style="76" customWidth="1"/>
    <col min="15625" max="15625" width="25.25" style="76" customWidth="1"/>
    <col min="15626" max="15626" width="10.75" style="76" customWidth="1"/>
    <col min="15627" max="15627" width="14.625" style="76" customWidth="1"/>
    <col min="15628" max="15872" width="9" style="76"/>
    <col min="15873" max="15873" width="5.875" style="76" customWidth="1"/>
    <col min="15874" max="15874" width="25.875" style="76" customWidth="1"/>
    <col min="15875" max="15875" width="13.125" style="76" customWidth="1"/>
    <col min="15876" max="15876" width="25.125" style="76" customWidth="1"/>
    <col min="15877" max="15877" width="9.625" style="76" customWidth="1"/>
    <col min="15878" max="15878" width="5.75" style="76" customWidth="1"/>
    <col min="15879" max="15879" width="12.625" style="76" customWidth="1"/>
    <col min="15880" max="15880" width="16.625" style="76" customWidth="1"/>
    <col min="15881" max="15881" width="25.25" style="76" customWidth="1"/>
    <col min="15882" max="15882" width="10.75" style="76" customWidth="1"/>
    <col min="15883" max="15883" width="14.625" style="76" customWidth="1"/>
    <col min="15884" max="16128" width="9" style="76"/>
    <col min="16129" max="16129" width="5.875" style="76" customWidth="1"/>
    <col min="16130" max="16130" width="25.875" style="76" customWidth="1"/>
    <col min="16131" max="16131" width="13.125" style="76" customWidth="1"/>
    <col min="16132" max="16132" width="25.125" style="76" customWidth="1"/>
    <col min="16133" max="16133" width="9.625" style="76" customWidth="1"/>
    <col min="16134" max="16134" width="5.75" style="76" customWidth="1"/>
    <col min="16135" max="16135" width="12.625" style="76" customWidth="1"/>
    <col min="16136" max="16136" width="16.625" style="76" customWidth="1"/>
    <col min="16137" max="16137" width="25.25" style="76" customWidth="1"/>
    <col min="16138" max="16138" width="10.75" style="76" customWidth="1"/>
    <col min="16139" max="16139" width="14.625" style="76" customWidth="1"/>
    <col min="16140" max="16384" width="9" style="76"/>
  </cols>
  <sheetData>
    <row r="1" spans="1:12" ht="24.6" customHeight="1">
      <c r="A1" s="73" t="s">
        <v>115</v>
      </c>
      <c r="B1" s="480" t="s">
        <v>116</v>
      </c>
      <c r="C1" s="480"/>
      <c r="D1" s="480"/>
      <c r="E1" s="74" t="s">
        <v>117</v>
      </c>
      <c r="F1" s="73" t="s">
        <v>118</v>
      </c>
      <c r="G1" s="75" t="s">
        <v>119</v>
      </c>
      <c r="H1" s="75" t="s">
        <v>120</v>
      </c>
      <c r="I1" s="75" t="s">
        <v>121</v>
      </c>
      <c r="J1" s="75"/>
      <c r="K1" s="75"/>
    </row>
    <row r="2" spans="1:12" ht="24.6" customHeight="1">
      <c r="A2" s="96"/>
      <c r="B2" s="97"/>
      <c r="C2" s="98" t="str">
        <f>IFERROR(INDEX(工種コード!$B$2:$B$47,MATCH(B2,工種コード!$C$2:$C$47,0)),"")</f>
        <v/>
      </c>
      <c r="D2" s="99"/>
      <c r="E2" s="100"/>
      <c r="F2" s="101"/>
      <c r="G2" s="102"/>
      <c r="H2" s="102"/>
      <c r="I2" s="103"/>
    </row>
    <row r="3" spans="1:12" ht="24.6" customHeight="1">
      <c r="A3" s="101"/>
      <c r="B3" s="104"/>
      <c r="C3" s="105"/>
      <c r="D3" s="105"/>
      <c r="E3" s="106"/>
      <c r="F3" s="107"/>
      <c r="G3" s="108"/>
      <c r="H3" s="109">
        <f>E3*G3</f>
        <v>0</v>
      </c>
      <c r="I3" s="110"/>
    </row>
    <row r="4" spans="1:12" ht="24.6" customHeight="1">
      <c r="A4" s="101"/>
      <c r="B4" s="111"/>
      <c r="C4" s="111"/>
      <c r="D4" s="105"/>
      <c r="E4" s="106"/>
      <c r="F4" s="112"/>
      <c r="G4" s="108"/>
      <c r="H4" s="109">
        <f t="shared" ref="H4:H16" si="0">E4*G4</f>
        <v>0</v>
      </c>
      <c r="I4" s="110"/>
      <c r="L4" s="82"/>
    </row>
    <row r="5" spans="1:12" ht="24.6" customHeight="1">
      <c r="A5" s="101"/>
      <c r="B5" s="111"/>
      <c r="C5" s="111"/>
      <c r="D5" s="105"/>
      <c r="E5" s="106"/>
      <c r="F5" s="112"/>
      <c r="G5" s="108"/>
      <c r="H5" s="109">
        <f t="shared" si="0"/>
        <v>0</v>
      </c>
      <c r="I5" s="110"/>
      <c r="L5" s="82"/>
    </row>
    <row r="6" spans="1:12" ht="24.6" customHeight="1">
      <c r="A6" s="101"/>
      <c r="B6" s="111"/>
      <c r="C6" s="111"/>
      <c r="D6" s="105"/>
      <c r="E6" s="106"/>
      <c r="F6" s="112"/>
      <c r="G6" s="108"/>
      <c r="H6" s="109">
        <f t="shared" si="0"/>
        <v>0</v>
      </c>
      <c r="I6" s="110"/>
      <c r="L6" s="82"/>
    </row>
    <row r="7" spans="1:12" ht="24.6" customHeight="1">
      <c r="A7" s="101"/>
      <c r="B7" s="111"/>
      <c r="C7" s="111"/>
      <c r="D7" s="105"/>
      <c r="E7" s="106"/>
      <c r="F7" s="112"/>
      <c r="G7" s="108"/>
      <c r="H7" s="109">
        <f t="shared" si="0"/>
        <v>0</v>
      </c>
      <c r="I7" s="110"/>
      <c r="L7" s="82"/>
    </row>
    <row r="8" spans="1:12" ht="24.6" customHeight="1">
      <c r="A8" s="101"/>
      <c r="B8" s="111"/>
      <c r="C8" s="111"/>
      <c r="D8" s="105"/>
      <c r="E8" s="106"/>
      <c r="F8" s="112"/>
      <c r="G8" s="108"/>
      <c r="H8" s="109">
        <f t="shared" si="0"/>
        <v>0</v>
      </c>
      <c r="I8" s="110"/>
      <c r="L8" s="82"/>
    </row>
    <row r="9" spans="1:12" ht="24.6" customHeight="1">
      <c r="A9" s="101"/>
      <c r="B9" s="111"/>
      <c r="C9" s="111"/>
      <c r="D9" s="105"/>
      <c r="E9" s="113"/>
      <c r="F9" s="112"/>
      <c r="G9" s="108"/>
      <c r="H9" s="109">
        <f t="shared" si="0"/>
        <v>0</v>
      </c>
      <c r="I9" s="110"/>
      <c r="L9" s="82"/>
    </row>
    <row r="10" spans="1:12" ht="24.6" customHeight="1">
      <c r="A10" s="101"/>
      <c r="B10" s="111"/>
      <c r="C10" s="111"/>
      <c r="D10" s="105"/>
      <c r="E10" s="113"/>
      <c r="F10" s="112"/>
      <c r="G10" s="108"/>
      <c r="H10" s="109">
        <f t="shared" si="0"/>
        <v>0</v>
      </c>
      <c r="I10" s="110"/>
      <c r="L10" s="82"/>
    </row>
    <row r="11" spans="1:12" ht="24.6" customHeight="1">
      <c r="A11" s="101"/>
      <c r="B11" s="111"/>
      <c r="C11" s="111"/>
      <c r="D11" s="105"/>
      <c r="E11" s="113"/>
      <c r="F11" s="112"/>
      <c r="G11" s="108"/>
      <c r="H11" s="109">
        <f t="shared" si="0"/>
        <v>0</v>
      </c>
      <c r="I11" s="110"/>
      <c r="L11" s="82"/>
    </row>
    <row r="12" spans="1:12" ht="24.6" customHeight="1">
      <c r="A12" s="101"/>
      <c r="B12" s="111"/>
      <c r="C12" s="111"/>
      <c r="D12" s="105"/>
      <c r="E12" s="113"/>
      <c r="F12" s="112"/>
      <c r="G12" s="108"/>
      <c r="H12" s="109">
        <f t="shared" si="0"/>
        <v>0</v>
      </c>
      <c r="I12" s="110"/>
      <c r="L12" s="82"/>
    </row>
    <row r="13" spans="1:12" ht="24.6" customHeight="1">
      <c r="A13" s="101"/>
      <c r="B13" s="111"/>
      <c r="C13" s="111"/>
      <c r="D13" s="105"/>
      <c r="E13" s="113"/>
      <c r="F13" s="112"/>
      <c r="G13" s="108"/>
      <c r="H13" s="109">
        <f t="shared" si="0"/>
        <v>0</v>
      </c>
      <c r="I13" s="110"/>
      <c r="L13" s="82"/>
    </row>
    <row r="14" spans="1:12" ht="24.6" customHeight="1">
      <c r="A14" s="101"/>
      <c r="B14" s="111"/>
      <c r="C14" s="111"/>
      <c r="D14" s="105"/>
      <c r="E14" s="113"/>
      <c r="F14" s="112"/>
      <c r="G14" s="108"/>
      <c r="H14" s="109">
        <f t="shared" si="0"/>
        <v>0</v>
      </c>
      <c r="I14" s="110"/>
      <c r="L14" s="82"/>
    </row>
    <row r="15" spans="1:12" ht="24.6" customHeight="1">
      <c r="A15" s="101"/>
      <c r="B15" s="111"/>
      <c r="C15" s="111"/>
      <c r="D15" s="105"/>
      <c r="E15" s="113"/>
      <c r="F15" s="112"/>
      <c r="G15" s="108"/>
      <c r="H15" s="109">
        <f t="shared" si="0"/>
        <v>0</v>
      </c>
      <c r="I15" s="110"/>
      <c r="L15" s="82"/>
    </row>
    <row r="16" spans="1:12" ht="24.6" customHeight="1">
      <c r="A16" s="101"/>
      <c r="B16" s="111"/>
      <c r="C16" s="111"/>
      <c r="D16" s="105"/>
      <c r="E16" s="113"/>
      <c r="F16" s="112"/>
      <c r="G16" s="108"/>
      <c r="H16" s="109">
        <f t="shared" si="0"/>
        <v>0</v>
      </c>
      <c r="I16" s="110"/>
      <c r="L16" s="82"/>
    </row>
    <row r="17" spans="1:12" ht="24.6" customHeight="1">
      <c r="A17" s="101"/>
      <c r="B17" s="114" t="s">
        <v>129</v>
      </c>
      <c r="C17" s="114"/>
      <c r="D17" s="99"/>
      <c r="E17" s="115">
        <v>1</v>
      </c>
      <c r="F17" s="96" t="s">
        <v>131</v>
      </c>
      <c r="G17" s="116"/>
      <c r="H17" s="117">
        <f>SUM(H3:H16)</f>
        <v>0</v>
      </c>
      <c r="I17" s="110"/>
      <c r="L17" s="82"/>
    </row>
    <row r="18" spans="1:12" ht="24.6" customHeight="1">
      <c r="A18" s="101"/>
      <c r="B18" s="114" t="s">
        <v>128</v>
      </c>
      <c r="C18" s="114"/>
      <c r="D18" s="99"/>
      <c r="E18" s="115"/>
      <c r="F18" s="96"/>
      <c r="G18" s="116"/>
      <c r="H18" s="109"/>
      <c r="I18" s="110"/>
      <c r="L18" s="82"/>
    </row>
    <row r="19" spans="1:12" ht="24.6" customHeight="1">
      <c r="A19" s="101"/>
      <c r="B19" s="114" t="s">
        <v>122</v>
      </c>
      <c r="C19" s="114"/>
      <c r="D19" s="99"/>
      <c r="E19" s="115"/>
      <c r="F19" s="96"/>
      <c r="G19" s="116"/>
      <c r="H19" s="109"/>
      <c r="I19" s="110"/>
      <c r="L19" s="82"/>
    </row>
    <row r="20" spans="1:12" ht="24.6" customHeight="1">
      <c r="A20" s="101"/>
      <c r="B20" s="118" t="s">
        <v>123</v>
      </c>
      <c r="C20" s="114"/>
      <c r="D20" s="99"/>
      <c r="E20" s="115">
        <v>1</v>
      </c>
      <c r="F20" s="96" t="s">
        <v>131</v>
      </c>
      <c r="G20" s="116"/>
      <c r="H20" s="109"/>
      <c r="I20" s="110"/>
      <c r="L20" s="82"/>
    </row>
    <row r="21" spans="1:12" ht="24.6" customHeight="1">
      <c r="A21" s="101"/>
      <c r="B21" s="118" t="s">
        <v>124</v>
      </c>
      <c r="C21" s="114"/>
      <c r="D21" s="99"/>
      <c r="E21" s="115">
        <v>1</v>
      </c>
      <c r="F21" s="96" t="s">
        <v>131</v>
      </c>
      <c r="G21" s="116"/>
      <c r="H21" s="109"/>
      <c r="I21" s="110"/>
      <c r="L21" s="82"/>
    </row>
    <row r="22" spans="1:12" ht="24.6" customHeight="1">
      <c r="A22" s="101"/>
      <c r="B22" s="119" t="s">
        <v>127</v>
      </c>
      <c r="C22" s="114"/>
      <c r="D22" s="99"/>
      <c r="E22" s="115">
        <v>1</v>
      </c>
      <c r="F22" s="96" t="s">
        <v>131</v>
      </c>
      <c r="G22" s="116"/>
      <c r="H22" s="109"/>
      <c r="I22" s="110"/>
      <c r="L22" s="82"/>
    </row>
    <row r="23" spans="1:12" ht="24.6" customHeight="1">
      <c r="A23" s="101"/>
      <c r="B23" s="120" t="s">
        <v>130</v>
      </c>
      <c r="C23" s="114"/>
      <c r="D23" s="99"/>
      <c r="E23" s="115"/>
      <c r="F23" s="96"/>
      <c r="G23" s="116"/>
      <c r="H23" s="117">
        <f>SUM(H17,H20:H22)</f>
        <v>0</v>
      </c>
      <c r="I23" s="110"/>
      <c r="L23" s="82"/>
    </row>
    <row r="24" spans="1:12" ht="24.6" customHeight="1">
      <c r="A24" s="96"/>
      <c r="B24" s="97"/>
      <c r="C24" s="98" t="str">
        <f>IFERROR(INDEX(工種コード!$B$2:$B$47,MATCH(B24,工種コード!$C$2:$C$47,0)),"")</f>
        <v/>
      </c>
      <c r="D24" s="99"/>
      <c r="E24" s="100"/>
      <c r="F24" s="101"/>
      <c r="G24" s="102"/>
      <c r="H24" s="102"/>
      <c r="I24" s="117"/>
    </row>
    <row r="25" spans="1:12" ht="24.6" customHeight="1">
      <c r="A25" s="101"/>
      <c r="B25" s="104"/>
      <c r="C25" s="105"/>
      <c r="D25" s="105"/>
      <c r="E25" s="106"/>
      <c r="F25" s="107"/>
      <c r="G25" s="108"/>
      <c r="H25" s="109">
        <f>E25*G25</f>
        <v>0</v>
      </c>
      <c r="I25" s="117"/>
      <c r="L25" s="82"/>
    </row>
    <row r="26" spans="1:12" ht="24.6" customHeight="1">
      <c r="A26" s="101"/>
      <c r="B26" s="111"/>
      <c r="C26" s="111"/>
      <c r="D26" s="105"/>
      <c r="E26" s="106"/>
      <c r="F26" s="112"/>
      <c r="G26" s="108"/>
      <c r="H26" s="109">
        <f t="shared" ref="H26:H38" si="1">E26*G26</f>
        <v>0</v>
      </c>
      <c r="I26" s="117"/>
    </row>
    <row r="27" spans="1:12" ht="24.6" customHeight="1">
      <c r="A27" s="101"/>
      <c r="B27" s="111"/>
      <c r="C27" s="111"/>
      <c r="D27" s="105"/>
      <c r="E27" s="106"/>
      <c r="F27" s="112"/>
      <c r="G27" s="108"/>
      <c r="H27" s="109">
        <f t="shared" si="1"/>
        <v>0</v>
      </c>
      <c r="I27" s="117"/>
    </row>
    <row r="28" spans="1:12" ht="24.6" customHeight="1">
      <c r="A28" s="101"/>
      <c r="B28" s="111"/>
      <c r="C28" s="111"/>
      <c r="D28" s="105"/>
      <c r="E28" s="106"/>
      <c r="F28" s="112"/>
      <c r="G28" s="108"/>
      <c r="H28" s="109">
        <f t="shared" si="1"/>
        <v>0</v>
      </c>
      <c r="I28" s="117"/>
    </row>
    <row r="29" spans="1:12" ht="24.6" customHeight="1">
      <c r="A29" s="101"/>
      <c r="B29" s="111"/>
      <c r="C29" s="111"/>
      <c r="D29" s="105"/>
      <c r="E29" s="106"/>
      <c r="F29" s="112"/>
      <c r="G29" s="108"/>
      <c r="H29" s="109">
        <f t="shared" si="1"/>
        <v>0</v>
      </c>
      <c r="I29" s="117"/>
    </row>
    <row r="30" spans="1:12" ht="24.6" customHeight="1">
      <c r="A30" s="101"/>
      <c r="B30" s="111"/>
      <c r="C30" s="111"/>
      <c r="D30" s="105"/>
      <c r="E30" s="106"/>
      <c r="F30" s="112"/>
      <c r="G30" s="108"/>
      <c r="H30" s="109">
        <f t="shared" si="1"/>
        <v>0</v>
      </c>
      <c r="I30" s="117"/>
    </row>
    <row r="31" spans="1:12" ht="24.6" customHeight="1">
      <c r="A31" s="101"/>
      <c r="B31" s="111"/>
      <c r="C31" s="111"/>
      <c r="D31" s="105"/>
      <c r="E31" s="113"/>
      <c r="F31" s="112"/>
      <c r="G31" s="108"/>
      <c r="H31" s="109">
        <f t="shared" si="1"/>
        <v>0</v>
      </c>
      <c r="I31" s="117"/>
    </row>
    <row r="32" spans="1:12" ht="24.6" customHeight="1">
      <c r="A32" s="101"/>
      <c r="B32" s="111"/>
      <c r="C32" s="111"/>
      <c r="D32" s="105"/>
      <c r="E32" s="113"/>
      <c r="F32" s="112"/>
      <c r="G32" s="108"/>
      <c r="H32" s="109">
        <f t="shared" si="1"/>
        <v>0</v>
      </c>
      <c r="I32" s="117"/>
    </row>
    <row r="33" spans="1:9" ht="24.6" customHeight="1">
      <c r="A33" s="101"/>
      <c r="B33" s="111"/>
      <c r="C33" s="111"/>
      <c r="D33" s="105"/>
      <c r="E33" s="113"/>
      <c r="F33" s="112"/>
      <c r="G33" s="108"/>
      <c r="H33" s="109">
        <f t="shared" si="1"/>
        <v>0</v>
      </c>
      <c r="I33" s="117"/>
    </row>
    <row r="34" spans="1:9" ht="24.6" customHeight="1">
      <c r="A34" s="101"/>
      <c r="B34" s="111"/>
      <c r="C34" s="111"/>
      <c r="D34" s="105"/>
      <c r="E34" s="113"/>
      <c r="F34" s="112"/>
      <c r="G34" s="108"/>
      <c r="H34" s="109">
        <f t="shared" si="1"/>
        <v>0</v>
      </c>
      <c r="I34" s="117"/>
    </row>
    <row r="35" spans="1:9" ht="24.6" customHeight="1">
      <c r="A35" s="101"/>
      <c r="B35" s="111"/>
      <c r="C35" s="111"/>
      <c r="D35" s="105"/>
      <c r="E35" s="113"/>
      <c r="F35" s="112"/>
      <c r="G35" s="108"/>
      <c r="H35" s="109">
        <f t="shared" si="1"/>
        <v>0</v>
      </c>
      <c r="I35" s="117"/>
    </row>
    <row r="36" spans="1:9" ht="24.6" customHeight="1">
      <c r="A36" s="101"/>
      <c r="B36" s="111"/>
      <c r="C36" s="111"/>
      <c r="D36" s="105"/>
      <c r="E36" s="113"/>
      <c r="F36" s="112"/>
      <c r="G36" s="108"/>
      <c r="H36" s="109">
        <f t="shared" si="1"/>
        <v>0</v>
      </c>
      <c r="I36" s="117"/>
    </row>
    <row r="37" spans="1:9" ht="24.6" customHeight="1">
      <c r="A37" s="101"/>
      <c r="B37" s="111"/>
      <c r="C37" s="111"/>
      <c r="D37" s="105"/>
      <c r="E37" s="113"/>
      <c r="F37" s="112"/>
      <c r="G37" s="108"/>
      <c r="H37" s="109">
        <f t="shared" si="1"/>
        <v>0</v>
      </c>
      <c r="I37" s="117"/>
    </row>
    <row r="38" spans="1:9" ht="24.6" customHeight="1">
      <c r="A38" s="101"/>
      <c r="B38" s="111"/>
      <c r="C38" s="111"/>
      <c r="D38" s="105"/>
      <c r="E38" s="113"/>
      <c r="F38" s="112"/>
      <c r="G38" s="108"/>
      <c r="H38" s="109">
        <f t="shared" si="1"/>
        <v>0</v>
      </c>
      <c r="I38" s="117"/>
    </row>
    <row r="39" spans="1:9" ht="24.6" customHeight="1">
      <c r="A39" s="101"/>
      <c r="B39" s="114" t="s">
        <v>129</v>
      </c>
      <c r="C39" s="114"/>
      <c r="D39" s="99"/>
      <c r="E39" s="115">
        <v>1</v>
      </c>
      <c r="F39" s="96" t="s">
        <v>131</v>
      </c>
      <c r="G39" s="116"/>
      <c r="H39" s="117">
        <f>SUM(H25:H38)</f>
        <v>0</v>
      </c>
      <c r="I39" s="117"/>
    </row>
    <row r="40" spans="1:9" ht="24.6" customHeight="1">
      <c r="A40" s="101"/>
      <c r="B40" s="114" t="s">
        <v>128</v>
      </c>
      <c r="C40" s="114"/>
      <c r="D40" s="99"/>
      <c r="E40" s="115"/>
      <c r="F40" s="96"/>
      <c r="G40" s="116"/>
      <c r="H40" s="109"/>
      <c r="I40" s="117"/>
    </row>
    <row r="41" spans="1:9" ht="24.6" customHeight="1">
      <c r="A41" s="101"/>
      <c r="B41" s="114" t="s">
        <v>122</v>
      </c>
      <c r="C41" s="114"/>
      <c r="D41" s="99"/>
      <c r="E41" s="115"/>
      <c r="F41" s="96"/>
      <c r="G41" s="116"/>
      <c r="H41" s="109"/>
      <c r="I41" s="117"/>
    </row>
    <row r="42" spans="1:9" ht="24.6" customHeight="1">
      <c r="A42" s="101"/>
      <c r="B42" s="118" t="s">
        <v>123</v>
      </c>
      <c r="C42" s="114"/>
      <c r="D42" s="99"/>
      <c r="E42" s="115">
        <v>1</v>
      </c>
      <c r="F42" s="96" t="s">
        <v>131</v>
      </c>
      <c r="G42" s="116"/>
      <c r="H42" s="109"/>
      <c r="I42" s="117"/>
    </row>
    <row r="43" spans="1:9" ht="24.6" customHeight="1">
      <c r="A43" s="101"/>
      <c r="B43" s="118" t="s">
        <v>124</v>
      </c>
      <c r="C43" s="114"/>
      <c r="D43" s="99"/>
      <c r="E43" s="115">
        <v>1</v>
      </c>
      <c r="F43" s="96" t="s">
        <v>131</v>
      </c>
      <c r="G43" s="116"/>
      <c r="H43" s="109"/>
      <c r="I43" s="117"/>
    </row>
    <row r="44" spans="1:9" ht="24.6" customHeight="1">
      <c r="A44" s="101"/>
      <c r="B44" s="119" t="s">
        <v>127</v>
      </c>
      <c r="C44" s="114"/>
      <c r="D44" s="99"/>
      <c r="E44" s="115">
        <v>1</v>
      </c>
      <c r="F44" s="96" t="s">
        <v>131</v>
      </c>
      <c r="G44" s="116"/>
      <c r="H44" s="109"/>
      <c r="I44" s="117"/>
    </row>
    <row r="45" spans="1:9" ht="24.6" customHeight="1">
      <c r="A45" s="101"/>
      <c r="B45" s="120" t="s">
        <v>130</v>
      </c>
      <c r="C45" s="114"/>
      <c r="D45" s="99"/>
      <c r="E45" s="115"/>
      <c r="F45" s="96"/>
      <c r="G45" s="116"/>
      <c r="H45" s="117">
        <f>SUM(H39,H42:H44)</f>
        <v>0</v>
      </c>
      <c r="I45" s="117"/>
    </row>
    <row r="46" spans="1:9" ht="24.6" customHeight="1">
      <c r="A46" s="96"/>
      <c r="B46" s="97"/>
      <c r="C46" s="98" t="str">
        <f>IFERROR(INDEX(工種コード!$B$2:$B$47,MATCH(B46,工種コード!$C$2:$C$47,0)),"")</f>
        <v/>
      </c>
      <c r="D46" s="99"/>
      <c r="E46" s="100"/>
      <c r="F46" s="101"/>
      <c r="G46" s="102"/>
      <c r="H46" s="102"/>
      <c r="I46" s="117"/>
    </row>
    <row r="47" spans="1:9" ht="24.6" customHeight="1">
      <c r="A47" s="101"/>
      <c r="B47" s="104"/>
      <c r="C47" s="105"/>
      <c r="D47" s="105"/>
      <c r="E47" s="106"/>
      <c r="F47" s="107"/>
      <c r="G47" s="108"/>
      <c r="H47" s="109">
        <f>E47*G47</f>
        <v>0</v>
      </c>
      <c r="I47" s="117"/>
    </row>
    <row r="48" spans="1:9" ht="24.6" customHeight="1">
      <c r="A48" s="101"/>
      <c r="B48" s="111"/>
      <c r="C48" s="111"/>
      <c r="D48" s="105"/>
      <c r="E48" s="106"/>
      <c r="F48" s="112"/>
      <c r="G48" s="108"/>
      <c r="H48" s="109">
        <f t="shared" ref="H48:H60" si="2">E48*G48</f>
        <v>0</v>
      </c>
      <c r="I48" s="117"/>
    </row>
    <row r="49" spans="1:9" ht="24.6" customHeight="1">
      <c r="A49" s="101"/>
      <c r="B49" s="111"/>
      <c r="C49" s="111"/>
      <c r="D49" s="105"/>
      <c r="E49" s="106"/>
      <c r="F49" s="112"/>
      <c r="G49" s="108"/>
      <c r="H49" s="109">
        <f t="shared" si="2"/>
        <v>0</v>
      </c>
      <c r="I49" s="117"/>
    </row>
    <row r="50" spans="1:9" ht="24.6" customHeight="1">
      <c r="A50" s="101"/>
      <c r="B50" s="111"/>
      <c r="C50" s="111"/>
      <c r="D50" s="105"/>
      <c r="E50" s="106"/>
      <c r="F50" s="112"/>
      <c r="G50" s="108"/>
      <c r="H50" s="109">
        <f t="shared" si="2"/>
        <v>0</v>
      </c>
      <c r="I50" s="117"/>
    </row>
    <row r="51" spans="1:9" ht="24.6" customHeight="1">
      <c r="A51" s="101"/>
      <c r="B51" s="111"/>
      <c r="C51" s="111"/>
      <c r="D51" s="105"/>
      <c r="E51" s="106"/>
      <c r="F51" s="112"/>
      <c r="G51" s="108"/>
      <c r="H51" s="109">
        <f t="shared" si="2"/>
        <v>0</v>
      </c>
      <c r="I51" s="117"/>
    </row>
    <row r="52" spans="1:9" ht="24.6" customHeight="1">
      <c r="A52" s="101"/>
      <c r="B52" s="111"/>
      <c r="C52" s="111"/>
      <c r="D52" s="105"/>
      <c r="E52" s="106"/>
      <c r="F52" s="112"/>
      <c r="G52" s="108"/>
      <c r="H52" s="109">
        <f t="shared" si="2"/>
        <v>0</v>
      </c>
      <c r="I52" s="117"/>
    </row>
    <row r="53" spans="1:9" ht="24.6" customHeight="1">
      <c r="A53" s="101"/>
      <c r="B53" s="111"/>
      <c r="C53" s="111"/>
      <c r="D53" s="105"/>
      <c r="E53" s="113"/>
      <c r="F53" s="112"/>
      <c r="G53" s="108"/>
      <c r="H53" s="109">
        <f t="shared" si="2"/>
        <v>0</v>
      </c>
      <c r="I53" s="117"/>
    </row>
    <row r="54" spans="1:9" ht="24.6" customHeight="1">
      <c r="A54" s="101"/>
      <c r="B54" s="111"/>
      <c r="C54" s="111"/>
      <c r="D54" s="105"/>
      <c r="E54" s="113"/>
      <c r="F54" s="112"/>
      <c r="G54" s="108"/>
      <c r="H54" s="109">
        <f t="shared" si="2"/>
        <v>0</v>
      </c>
      <c r="I54" s="117"/>
    </row>
    <row r="55" spans="1:9" ht="24.6" customHeight="1">
      <c r="A55" s="101"/>
      <c r="B55" s="111"/>
      <c r="C55" s="111"/>
      <c r="D55" s="105"/>
      <c r="E55" s="113"/>
      <c r="F55" s="112"/>
      <c r="G55" s="108"/>
      <c r="H55" s="109">
        <f t="shared" si="2"/>
        <v>0</v>
      </c>
      <c r="I55" s="117"/>
    </row>
    <row r="56" spans="1:9" ht="24.6" customHeight="1">
      <c r="A56" s="101"/>
      <c r="B56" s="111"/>
      <c r="C56" s="111"/>
      <c r="D56" s="105"/>
      <c r="E56" s="113"/>
      <c r="F56" s="112"/>
      <c r="G56" s="108"/>
      <c r="H56" s="109">
        <f t="shared" si="2"/>
        <v>0</v>
      </c>
      <c r="I56" s="117"/>
    </row>
    <row r="57" spans="1:9" ht="24.6" customHeight="1">
      <c r="A57" s="101"/>
      <c r="B57" s="111"/>
      <c r="C57" s="111"/>
      <c r="D57" s="105"/>
      <c r="E57" s="113"/>
      <c r="F57" s="112"/>
      <c r="G57" s="108"/>
      <c r="H57" s="109">
        <f t="shared" si="2"/>
        <v>0</v>
      </c>
      <c r="I57" s="117"/>
    </row>
    <row r="58" spans="1:9" ht="24.6" customHeight="1">
      <c r="A58" s="101"/>
      <c r="B58" s="111"/>
      <c r="C58" s="111"/>
      <c r="D58" s="105"/>
      <c r="E58" s="113"/>
      <c r="F58" s="112"/>
      <c r="G58" s="108"/>
      <c r="H58" s="109">
        <f t="shared" si="2"/>
        <v>0</v>
      </c>
      <c r="I58" s="117"/>
    </row>
    <row r="59" spans="1:9" ht="24.6" customHeight="1">
      <c r="A59" s="101"/>
      <c r="B59" s="111"/>
      <c r="C59" s="111"/>
      <c r="D59" s="105"/>
      <c r="E59" s="113"/>
      <c r="F59" s="112"/>
      <c r="G59" s="108"/>
      <c r="H59" s="109">
        <f t="shared" si="2"/>
        <v>0</v>
      </c>
      <c r="I59" s="117"/>
    </row>
    <row r="60" spans="1:9" ht="24.6" customHeight="1">
      <c r="A60" s="101"/>
      <c r="B60" s="111"/>
      <c r="C60" s="111"/>
      <c r="D60" s="105"/>
      <c r="E60" s="113"/>
      <c r="F60" s="112"/>
      <c r="G60" s="108"/>
      <c r="H60" s="109">
        <f t="shared" si="2"/>
        <v>0</v>
      </c>
      <c r="I60" s="117"/>
    </row>
    <row r="61" spans="1:9" ht="24.6" customHeight="1">
      <c r="A61" s="101"/>
      <c r="B61" s="114" t="s">
        <v>129</v>
      </c>
      <c r="C61" s="114"/>
      <c r="D61" s="99"/>
      <c r="E61" s="115">
        <v>1</v>
      </c>
      <c r="F61" s="96" t="s">
        <v>131</v>
      </c>
      <c r="G61" s="116"/>
      <c r="H61" s="117">
        <f>SUM(H47:H60)</f>
        <v>0</v>
      </c>
      <c r="I61" s="117"/>
    </row>
    <row r="62" spans="1:9" ht="24.6" customHeight="1">
      <c r="A62" s="101"/>
      <c r="B62" s="114" t="s">
        <v>128</v>
      </c>
      <c r="C62" s="114"/>
      <c r="D62" s="99"/>
      <c r="E62" s="115"/>
      <c r="F62" s="96"/>
      <c r="G62" s="116"/>
      <c r="H62" s="109"/>
      <c r="I62" s="117"/>
    </row>
    <row r="63" spans="1:9" ht="24.6" customHeight="1">
      <c r="A63" s="101"/>
      <c r="B63" s="114" t="s">
        <v>122</v>
      </c>
      <c r="C63" s="114"/>
      <c r="D63" s="99"/>
      <c r="E63" s="115"/>
      <c r="F63" s="96"/>
      <c r="G63" s="116"/>
      <c r="H63" s="109"/>
      <c r="I63" s="117"/>
    </row>
    <row r="64" spans="1:9" ht="24.6" customHeight="1">
      <c r="A64" s="101"/>
      <c r="B64" s="118" t="s">
        <v>123</v>
      </c>
      <c r="C64" s="114"/>
      <c r="D64" s="99"/>
      <c r="E64" s="115">
        <v>1</v>
      </c>
      <c r="F64" s="96" t="s">
        <v>131</v>
      </c>
      <c r="G64" s="116"/>
      <c r="H64" s="109"/>
      <c r="I64" s="117"/>
    </row>
    <row r="65" spans="1:9" ht="24.6" customHeight="1">
      <c r="A65" s="101"/>
      <c r="B65" s="118" t="s">
        <v>124</v>
      </c>
      <c r="C65" s="114"/>
      <c r="D65" s="99"/>
      <c r="E65" s="115">
        <v>1</v>
      </c>
      <c r="F65" s="96" t="s">
        <v>131</v>
      </c>
      <c r="G65" s="116"/>
      <c r="H65" s="109"/>
      <c r="I65" s="117"/>
    </row>
    <row r="66" spans="1:9" ht="24.6" customHeight="1">
      <c r="A66" s="101"/>
      <c r="B66" s="119" t="s">
        <v>127</v>
      </c>
      <c r="C66" s="114"/>
      <c r="D66" s="99"/>
      <c r="E66" s="115">
        <v>1</v>
      </c>
      <c r="F66" s="96" t="s">
        <v>131</v>
      </c>
      <c r="G66" s="116"/>
      <c r="H66" s="109"/>
      <c r="I66" s="117"/>
    </row>
    <row r="67" spans="1:9" ht="24.6" customHeight="1">
      <c r="A67" s="101"/>
      <c r="B67" s="120" t="s">
        <v>130</v>
      </c>
      <c r="C67" s="114"/>
      <c r="D67" s="99"/>
      <c r="E67" s="115"/>
      <c r="F67" s="96"/>
      <c r="G67" s="116"/>
      <c r="H67" s="117">
        <f>SUM(H61,H64:H66)</f>
        <v>0</v>
      </c>
      <c r="I67" s="117"/>
    </row>
    <row r="68" spans="1:9" ht="24.6" customHeight="1">
      <c r="A68" s="96"/>
      <c r="B68" s="97"/>
      <c r="C68" s="98" t="str">
        <f>IFERROR(INDEX(工種コード!$B$2:$B$47,MATCH(B68,工種コード!$C$2:$C$47,0)),"")</f>
        <v/>
      </c>
      <c r="D68" s="99"/>
      <c r="E68" s="100"/>
      <c r="F68" s="101"/>
      <c r="G68" s="102"/>
      <c r="H68" s="102"/>
      <c r="I68" s="117"/>
    </row>
    <row r="69" spans="1:9" ht="24.6" customHeight="1">
      <c r="A69" s="101"/>
      <c r="B69" s="104"/>
      <c r="C69" s="105"/>
      <c r="D69" s="105"/>
      <c r="E69" s="106"/>
      <c r="F69" s="107"/>
      <c r="G69" s="108"/>
      <c r="H69" s="109">
        <f>E69*G69</f>
        <v>0</v>
      </c>
      <c r="I69" s="117"/>
    </row>
    <row r="70" spans="1:9" ht="24.6" customHeight="1">
      <c r="A70" s="101"/>
      <c r="B70" s="111"/>
      <c r="C70" s="111"/>
      <c r="D70" s="105"/>
      <c r="E70" s="106"/>
      <c r="F70" s="112"/>
      <c r="G70" s="108"/>
      <c r="H70" s="109">
        <f t="shared" ref="H70:H82" si="3">E70*G70</f>
        <v>0</v>
      </c>
      <c r="I70" s="117"/>
    </row>
    <row r="71" spans="1:9" ht="24.6" customHeight="1">
      <c r="A71" s="101"/>
      <c r="B71" s="111"/>
      <c r="C71" s="111"/>
      <c r="D71" s="105"/>
      <c r="E71" s="106"/>
      <c r="F71" s="112"/>
      <c r="G71" s="108"/>
      <c r="H71" s="109">
        <f t="shared" si="3"/>
        <v>0</v>
      </c>
      <c r="I71" s="117"/>
    </row>
    <row r="72" spans="1:9" ht="24.6" customHeight="1">
      <c r="A72" s="101"/>
      <c r="B72" s="111"/>
      <c r="C72" s="111"/>
      <c r="D72" s="105"/>
      <c r="E72" s="106"/>
      <c r="F72" s="112"/>
      <c r="G72" s="108"/>
      <c r="H72" s="109">
        <f t="shared" si="3"/>
        <v>0</v>
      </c>
      <c r="I72" s="117"/>
    </row>
    <row r="73" spans="1:9" ht="24.6" customHeight="1">
      <c r="A73" s="101"/>
      <c r="B73" s="111"/>
      <c r="C73" s="111"/>
      <c r="D73" s="105"/>
      <c r="E73" s="106"/>
      <c r="F73" s="112"/>
      <c r="G73" s="108"/>
      <c r="H73" s="109">
        <f t="shared" si="3"/>
        <v>0</v>
      </c>
      <c r="I73" s="117"/>
    </row>
    <row r="74" spans="1:9" ht="24.6" customHeight="1">
      <c r="A74" s="101"/>
      <c r="B74" s="111"/>
      <c r="C74" s="111"/>
      <c r="D74" s="105"/>
      <c r="E74" s="106"/>
      <c r="F74" s="112"/>
      <c r="G74" s="108"/>
      <c r="H74" s="109">
        <f t="shared" si="3"/>
        <v>0</v>
      </c>
      <c r="I74" s="117"/>
    </row>
    <row r="75" spans="1:9" ht="24.6" customHeight="1">
      <c r="A75" s="101"/>
      <c r="B75" s="111"/>
      <c r="C75" s="111"/>
      <c r="D75" s="105"/>
      <c r="E75" s="113"/>
      <c r="F75" s="112"/>
      <c r="G75" s="108"/>
      <c r="H75" s="109">
        <f t="shared" si="3"/>
        <v>0</v>
      </c>
      <c r="I75" s="117"/>
    </row>
    <row r="76" spans="1:9" ht="24.6" customHeight="1">
      <c r="A76" s="101"/>
      <c r="B76" s="111"/>
      <c r="C76" s="111"/>
      <c r="D76" s="105"/>
      <c r="E76" s="113"/>
      <c r="F76" s="112"/>
      <c r="G76" s="108"/>
      <c r="H76" s="109">
        <f t="shared" si="3"/>
        <v>0</v>
      </c>
      <c r="I76" s="117"/>
    </row>
    <row r="77" spans="1:9" ht="24.6" customHeight="1">
      <c r="A77" s="101"/>
      <c r="B77" s="111"/>
      <c r="C77" s="111"/>
      <c r="D77" s="105"/>
      <c r="E77" s="113"/>
      <c r="F77" s="112"/>
      <c r="G77" s="108"/>
      <c r="H77" s="109">
        <f t="shared" si="3"/>
        <v>0</v>
      </c>
      <c r="I77" s="117"/>
    </row>
    <row r="78" spans="1:9" ht="24.6" customHeight="1">
      <c r="A78" s="101"/>
      <c r="B78" s="111"/>
      <c r="C78" s="111"/>
      <c r="D78" s="105"/>
      <c r="E78" s="113"/>
      <c r="F78" s="112"/>
      <c r="G78" s="108"/>
      <c r="H78" s="109">
        <f t="shared" si="3"/>
        <v>0</v>
      </c>
      <c r="I78" s="117"/>
    </row>
    <row r="79" spans="1:9" ht="24.6" customHeight="1">
      <c r="A79" s="101"/>
      <c r="B79" s="111"/>
      <c r="C79" s="111"/>
      <c r="D79" s="105"/>
      <c r="E79" s="113"/>
      <c r="F79" s="112"/>
      <c r="G79" s="108"/>
      <c r="H79" s="109">
        <f t="shared" si="3"/>
        <v>0</v>
      </c>
      <c r="I79" s="117"/>
    </row>
    <row r="80" spans="1:9" ht="24.6" customHeight="1">
      <c r="A80" s="101"/>
      <c r="B80" s="111"/>
      <c r="C80" s="111"/>
      <c r="D80" s="105"/>
      <c r="E80" s="113"/>
      <c r="F80" s="112"/>
      <c r="G80" s="108"/>
      <c r="H80" s="109">
        <f t="shared" si="3"/>
        <v>0</v>
      </c>
      <c r="I80" s="117"/>
    </row>
    <row r="81" spans="1:9" ht="24.6" customHeight="1">
      <c r="A81" s="101"/>
      <c r="B81" s="111"/>
      <c r="C81" s="111"/>
      <c r="D81" s="105"/>
      <c r="E81" s="113"/>
      <c r="F81" s="112"/>
      <c r="G81" s="108"/>
      <c r="H81" s="109">
        <f t="shared" si="3"/>
        <v>0</v>
      </c>
      <c r="I81" s="117"/>
    </row>
    <row r="82" spans="1:9" ht="24.6" customHeight="1">
      <c r="A82" s="101"/>
      <c r="B82" s="111"/>
      <c r="C82" s="111"/>
      <c r="D82" s="105"/>
      <c r="E82" s="113"/>
      <c r="F82" s="112"/>
      <c r="G82" s="108"/>
      <c r="H82" s="109">
        <f t="shared" si="3"/>
        <v>0</v>
      </c>
      <c r="I82" s="117"/>
    </row>
    <row r="83" spans="1:9" ht="24.6" customHeight="1">
      <c r="A83" s="101"/>
      <c r="B83" s="114" t="s">
        <v>129</v>
      </c>
      <c r="C83" s="114"/>
      <c r="D83" s="99"/>
      <c r="E83" s="115">
        <v>1</v>
      </c>
      <c r="F83" s="96" t="s">
        <v>131</v>
      </c>
      <c r="G83" s="116"/>
      <c r="H83" s="117">
        <f>SUM(H69:H82)</f>
        <v>0</v>
      </c>
      <c r="I83" s="117"/>
    </row>
    <row r="84" spans="1:9" ht="24.6" customHeight="1">
      <c r="A84" s="101"/>
      <c r="B84" s="114" t="s">
        <v>128</v>
      </c>
      <c r="C84" s="114"/>
      <c r="D84" s="99"/>
      <c r="E84" s="115"/>
      <c r="F84" s="96"/>
      <c r="G84" s="116"/>
      <c r="H84" s="109"/>
      <c r="I84" s="117"/>
    </row>
    <row r="85" spans="1:9" ht="24.6" customHeight="1">
      <c r="A85" s="101"/>
      <c r="B85" s="114" t="s">
        <v>122</v>
      </c>
      <c r="C85" s="114"/>
      <c r="D85" s="99"/>
      <c r="E85" s="115"/>
      <c r="F85" s="96"/>
      <c r="G85" s="116"/>
      <c r="H85" s="109"/>
      <c r="I85" s="117"/>
    </row>
    <row r="86" spans="1:9" ht="24.6" customHeight="1">
      <c r="A86" s="101"/>
      <c r="B86" s="118" t="s">
        <v>123</v>
      </c>
      <c r="C86" s="114"/>
      <c r="D86" s="99"/>
      <c r="E86" s="115">
        <v>1</v>
      </c>
      <c r="F86" s="96" t="s">
        <v>131</v>
      </c>
      <c r="G86" s="116"/>
      <c r="H86" s="109"/>
      <c r="I86" s="117"/>
    </row>
    <row r="87" spans="1:9" ht="24.6" customHeight="1">
      <c r="A87" s="101"/>
      <c r="B87" s="118" t="s">
        <v>124</v>
      </c>
      <c r="C87" s="114"/>
      <c r="D87" s="99"/>
      <c r="E87" s="115">
        <v>1</v>
      </c>
      <c r="F87" s="96" t="s">
        <v>131</v>
      </c>
      <c r="G87" s="116"/>
      <c r="H87" s="109"/>
      <c r="I87" s="117"/>
    </row>
    <row r="88" spans="1:9" ht="24.6" customHeight="1">
      <c r="A88" s="101"/>
      <c r="B88" s="119" t="s">
        <v>127</v>
      </c>
      <c r="C88" s="114"/>
      <c r="D88" s="99"/>
      <c r="E88" s="115">
        <v>1</v>
      </c>
      <c r="F88" s="96" t="s">
        <v>131</v>
      </c>
      <c r="G88" s="116"/>
      <c r="H88" s="109"/>
      <c r="I88" s="117"/>
    </row>
    <row r="89" spans="1:9" ht="24.6" customHeight="1">
      <c r="A89" s="101"/>
      <c r="B89" s="120" t="s">
        <v>130</v>
      </c>
      <c r="C89" s="114"/>
      <c r="D89" s="99"/>
      <c r="E89" s="115"/>
      <c r="F89" s="96"/>
      <c r="G89" s="116"/>
      <c r="H89" s="117">
        <f>SUM(H83,H86:H88)</f>
        <v>0</v>
      </c>
      <c r="I89" s="117"/>
    </row>
    <row r="90" spans="1:9" ht="24.6" customHeight="1">
      <c r="B90" s="83"/>
      <c r="C90" s="83"/>
    </row>
  </sheetData>
  <mergeCells count="1">
    <mergeCell ref="B1:D1"/>
  </mergeCells>
  <phoneticPr fontId="4"/>
  <printOptions gridLines="1"/>
  <pageMargins left="0.39370078740157483" right="0.39370078740157483" top="0.98425196850393704" bottom="0.39370078740157483" header="0.59055118110236227" footer="0.19685039370078741"/>
  <pageSetup paperSize="9" scale="94" orientation="landscape" r:id="rId1"/>
  <headerFooter alignWithMargins="0">
    <oddFooter xml:space="preserve">&amp;R&amp;"ＭＳ Ｐ明朝,標準"&amp;10NO&amp;P &amp;11                   </oddFooter>
  </headerFooter>
  <rowBreaks count="3" manualBreakCount="3">
    <brk id="23" max="8" man="1"/>
    <brk id="45" max="8" man="1"/>
    <brk id="67" max="8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C643E5F-A635-452B-A700-6349CB8CD9B5}">
          <x14:formula1>
            <xm:f>工種コード!$C$2:$C$47</xm:f>
          </x14:formula1>
          <xm:sqref>B2 B46 B24 B68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23F88-4573-45C1-8998-3D1871E46AD2}">
  <sheetPr>
    <tabColor rgb="FFFFFF99"/>
  </sheetPr>
  <dimension ref="A1:E44"/>
  <sheetViews>
    <sheetView view="pageBreakPreview" zoomScaleNormal="100" zoomScaleSheetLayoutView="100" workbookViewId="0"/>
  </sheetViews>
  <sheetFormatPr defaultRowHeight="18" customHeight="1"/>
  <cols>
    <col min="1" max="1" width="5.875" style="140" customWidth="1"/>
    <col min="2" max="2" width="133.875" style="80" customWidth="1"/>
    <col min="3" max="3" width="10.75" style="127" customWidth="1"/>
    <col min="4" max="4" width="14.625" style="128" customWidth="1"/>
    <col min="5" max="256" width="9" style="76"/>
    <col min="257" max="257" width="5.875" style="76" customWidth="1"/>
    <col min="258" max="258" width="133.875" style="76" customWidth="1"/>
    <col min="259" max="259" width="10.75" style="76" customWidth="1"/>
    <col min="260" max="260" width="14.625" style="76" customWidth="1"/>
    <col min="261" max="512" width="9" style="76"/>
    <col min="513" max="513" width="5.875" style="76" customWidth="1"/>
    <col min="514" max="514" width="133.875" style="76" customWidth="1"/>
    <col min="515" max="515" width="10.75" style="76" customWidth="1"/>
    <col min="516" max="516" width="14.625" style="76" customWidth="1"/>
    <col min="517" max="768" width="9" style="76"/>
    <col min="769" max="769" width="5.875" style="76" customWidth="1"/>
    <col min="770" max="770" width="133.875" style="76" customWidth="1"/>
    <col min="771" max="771" width="10.75" style="76" customWidth="1"/>
    <col min="772" max="772" width="14.625" style="76" customWidth="1"/>
    <col min="773" max="1024" width="9" style="76"/>
    <col min="1025" max="1025" width="5.875" style="76" customWidth="1"/>
    <col min="1026" max="1026" width="133.875" style="76" customWidth="1"/>
    <col min="1027" max="1027" width="10.75" style="76" customWidth="1"/>
    <col min="1028" max="1028" width="14.625" style="76" customWidth="1"/>
    <col min="1029" max="1280" width="9" style="76"/>
    <col min="1281" max="1281" width="5.875" style="76" customWidth="1"/>
    <col min="1282" max="1282" width="133.875" style="76" customWidth="1"/>
    <col min="1283" max="1283" width="10.75" style="76" customWidth="1"/>
    <col min="1284" max="1284" width="14.625" style="76" customWidth="1"/>
    <col min="1285" max="1536" width="9" style="76"/>
    <col min="1537" max="1537" width="5.875" style="76" customWidth="1"/>
    <col min="1538" max="1538" width="133.875" style="76" customWidth="1"/>
    <col min="1539" max="1539" width="10.75" style="76" customWidth="1"/>
    <col min="1540" max="1540" width="14.625" style="76" customWidth="1"/>
    <col min="1541" max="1792" width="9" style="76"/>
    <col min="1793" max="1793" width="5.875" style="76" customWidth="1"/>
    <col min="1794" max="1794" width="133.875" style="76" customWidth="1"/>
    <col min="1795" max="1795" width="10.75" style="76" customWidth="1"/>
    <col min="1796" max="1796" width="14.625" style="76" customWidth="1"/>
    <col min="1797" max="2048" width="9" style="76"/>
    <col min="2049" max="2049" width="5.875" style="76" customWidth="1"/>
    <col min="2050" max="2050" width="133.875" style="76" customWidth="1"/>
    <col min="2051" max="2051" width="10.75" style="76" customWidth="1"/>
    <col min="2052" max="2052" width="14.625" style="76" customWidth="1"/>
    <col min="2053" max="2304" width="9" style="76"/>
    <col min="2305" max="2305" width="5.875" style="76" customWidth="1"/>
    <col min="2306" max="2306" width="133.875" style="76" customWidth="1"/>
    <col min="2307" max="2307" width="10.75" style="76" customWidth="1"/>
    <col min="2308" max="2308" width="14.625" style="76" customWidth="1"/>
    <col min="2309" max="2560" width="9" style="76"/>
    <col min="2561" max="2561" width="5.875" style="76" customWidth="1"/>
    <col min="2562" max="2562" width="133.875" style="76" customWidth="1"/>
    <col min="2563" max="2563" width="10.75" style="76" customWidth="1"/>
    <col min="2564" max="2564" width="14.625" style="76" customWidth="1"/>
    <col min="2565" max="2816" width="9" style="76"/>
    <col min="2817" max="2817" width="5.875" style="76" customWidth="1"/>
    <col min="2818" max="2818" width="133.875" style="76" customWidth="1"/>
    <col min="2819" max="2819" width="10.75" style="76" customWidth="1"/>
    <col min="2820" max="2820" width="14.625" style="76" customWidth="1"/>
    <col min="2821" max="3072" width="9" style="76"/>
    <col min="3073" max="3073" width="5.875" style="76" customWidth="1"/>
    <col min="3074" max="3074" width="133.875" style="76" customWidth="1"/>
    <col min="3075" max="3075" width="10.75" style="76" customWidth="1"/>
    <col min="3076" max="3076" width="14.625" style="76" customWidth="1"/>
    <col min="3077" max="3328" width="9" style="76"/>
    <col min="3329" max="3329" width="5.875" style="76" customWidth="1"/>
    <col min="3330" max="3330" width="133.875" style="76" customWidth="1"/>
    <col min="3331" max="3331" width="10.75" style="76" customWidth="1"/>
    <col min="3332" max="3332" width="14.625" style="76" customWidth="1"/>
    <col min="3333" max="3584" width="9" style="76"/>
    <col min="3585" max="3585" width="5.875" style="76" customWidth="1"/>
    <col min="3586" max="3586" width="133.875" style="76" customWidth="1"/>
    <col min="3587" max="3587" width="10.75" style="76" customWidth="1"/>
    <col min="3588" max="3588" width="14.625" style="76" customWidth="1"/>
    <col min="3589" max="3840" width="9" style="76"/>
    <col min="3841" max="3841" width="5.875" style="76" customWidth="1"/>
    <col min="3842" max="3842" width="133.875" style="76" customWidth="1"/>
    <col min="3843" max="3843" width="10.75" style="76" customWidth="1"/>
    <col min="3844" max="3844" width="14.625" style="76" customWidth="1"/>
    <col min="3845" max="4096" width="9" style="76"/>
    <col min="4097" max="4097" width="5.875" style="76" customWidth="1"/>
    <col min="4098" max="4098" width="133.875" style="76" customWidth="1"/>
    <col min="4099" max="4099" width="10.75" style="76" customWidth="1"/>
    <col min="4100" max="4100" width="14.625" style="76" customWidth="1"/>
    <col min="4101" max="4352" width="9" style="76"/>
    <col min="4353" max="4353" width="5.875" style="76" customWidth="1"/>
    <col min="4354" max="4354" width="133.875" style="76" customWidth="1"/>
    <col min="4355" max="4355" width="10.75" style="76" customWidth="1"/>
    <col min="4356" max="4356" width="14.625" style="76" customWidth="1"/>
    <col min="4357" max="4608" width="9" style="76"/>
    <col min="4609" max="4609" width="5.875" style="76" customWidth="1"/>
    <col min="4610" max="4610" width="133.875" style="76" customWidth="1"/>
    <col min="4611" max="4611" width="10.75" style="76" customWidth="1"/>
    <col min="4612" max="4612" width="14.625" style="76" customWidth="1"/>
    <col min="4613" max="4864" width="9" style="76"/>
    <col min="4865" max="4865" width="5.875" style="76" customWidth="1"/>
    <col min="4866" max="4866" width="133.875" style="76" customWidth="1"/>
    <col min="4867" max="4867" width="10.75" style="76" customWidth="1"/>
    <col min="4868" max="4868" width="14.625" style="76" customWidth="1"/>
    <col min="4869" max="5120" width="9" style="76"/>
    <col min="5121" max="5121" width="5.875" style="76" customWidth="1"/>
    <col min="5122" max="5122" width="133.875" style="76" customWidth="1"/>
    <col min="5123" max="5123" width="10.75" style="76" customWidth="1"/>
    <col min="5124" max="5124" width="14.625" style="76" customWidth="1"/>
    <col min="5125" max="5376" width="9" style="76"/>
    <col min="5377" max="5377" width="5.875" style="76" customWidth="1"/>
    <col min="5378" max="5378" width="133.875" style="76" customWidth="1"/>
    <col min="5379" max="5379" width="10.75" style="76" customWidth="1"/>
    <col min="5380" max="5380" width="14.625" style="76" customWidth="1"/>
    <col min="5381" max="5632" width="9" style="76"/>
    <col min="5633" max="5633" width="5.875" style="76" customWidth="1"/>
    <col min="5634" max="5634" width="133.875" style="76" customWidth="1"/>
    <col min="5635" max="5635" width="10.75" style="76" customWidth="1"/>
    <col min="5636" max="5636" width="14.625" style="76" customWidth="1"/>
    <col min="5637" max="5888" width="9" style="76"/>
    <col min="5889" max="5889" width="5.875" style="76" customWidth="1"/>
    <col min="5890" max="5890" width="133.875" style="76" customWidth="1"/>
    <col min="5891" max="5891" width="10.75" style="76" customWidth="1"/>
    <col min="5892" max="5892" width="14.625" style="76" customWidth="1"/>
    <col min="5893" max="6144" width="9" style="76"/>
    <col min="6145" max="6145" width="5.875" style="76" customWidth="1"/>
    <col min="6146" max="6146" width="133.875" style="76" customWidth="1"/>
    <col min="6147" max="6147" width="10.75" style="76" customWidth="1"/>
    <col min="6148" max="6148" width="14.625" style="76" customWidth="1"/>
    <col min="6149" max="6400" width="9" style="76"/>
    <col min="6401" max="6401" width="5.875" style="76" customWidth="1"/>
    <col min="6402" max="6402" width="133.875" style="76" customWidth="1"/>
    <col min="6403" max="6403" width="10.75" style="76" customWidth="1"/>
    <col min="6404" max="6404" width="14.625" style="76" customWidth="1"/>
    <col min="6405" max="6656" width="9" style="76"/>
    <col min="6657" max="6657" width="5.875" style="76" customWidth="1"/>
    <col min="6658" max="6658" width="133.875" style="76" customWidth="1"/>
    <col min="6659" max="6659" width="10.75" style="76" customWidth="1"/>
    <col min="6660" max="6660" width="14.625" style="76" customWidth="1"/>
    <col min="6661" max="6912" width="9" style="76"/>
    <col min="6913" max="6913" width="5.875" style="76" customWidth="1"/>
    <col min="6914" max="6914" width="133.875" style="76" customWidth="1"/>
    <col min="6915" max="6915" width="10.75" style="76" customWidth="1"/>
    <col min="6916" max="6916" width="14.625" style="76" customWidth="1"/>
    <col min="6917" max="7168" width="9" style="76"/>
    <col min="7169" max="7169" width="5.875" style="76" customWidth="1"/>
    <col min="7170" max="7170" width="133.875" style="76" customWidth="1"/>
    <col min="7171" max="7171" width="10.75" style="76" customWidth="1"/>
    <col min="7172" max="7172" width="14.625" style="76" customWidth="1"/>
    <col min="7173" max="7424" width="9" style="76"/>
    <col min="7425" max="7425" width="5.875" style="76" customWidth="1"/>
    <col min="7426" max="7426" width="133.875" style="76" customWidth="1"/>
    <col min="7427" max="7427" width="10.75" style="76" customWidth="1"/>
    <col min="7428" max="7428" width="14.625" style="76" customWidth="1"/>
    <col min="7429" max="7680" width="9" style="76"/>
    <col min="7681" max="7681" width="5.875" style="76" customWidth="1"/>
    <col min="7682" max="7682" width="133.875" style="76" customWidth="1"/>
    <col min="7683" max="7683" width="10.75" style="76" customWidth="1"/>
    <col min="7684" max="7684" width="14.625" style="76" customWidth="1"/>
    <col min="7685" max="7936" width="9" style="76"/>
    <col min="7937" max="7937" width="5.875" style="76" customWidth="1"/>
    <col min="7938" max="7938" width="133.875" style="76" customWidth="1"/>
    <col min="7939" max="7939" width="10.75" style="76" customWidth="1"/>
    <col min="7940" max="7940" width="14.625" style="76" customWidth="1"/>
    <col min="7941" max="8192" width="9" style="76"/>
    <col min="8193" max="8193" width="5.875" style="76" customWidth="1"/>
    <col min="8194" max="8194" width="133.875" style="76" customWidth="1"/>
    <col min="8195" max="8195" width="10.75" style="76" customWidth="1"/>
    <col min="8196" max="8196" width="14.625" style="76" customWidth="1"/>
    <col min="8197" max="8448" width="9" style="76"/>
    <col min="8449" max="8449" width="5.875" style="76" customWidth="1"/>
    <col min="8450" max="8450" width="133.875" style="76" customWidth="1"/>
    <col min="8451" max="8451" width="10.75" style="76" customWidth="1"/>
    <col min="8452" max="8452" width="14.625" style="76" customWidth="1"/>
    <col min="8453" max="8704" width="9" style="76"/>
    <col min="8705" max="8705" width="5.875" style="76" customWidth="1"/>
    <col min="8706" max="8706" width="133.875" style="76" customWidth="1"/>
    <col min="8707" max="8707" width="10.75" style="76" customWidth="1"/>
    <col min="8708" max="8708" width="14.625" style="76" customWidth="1"/>
    <col min="8709" max="8960" width="9" style="76"/>
    <col min="8961" max="8961" width="5.875" style="76" customWidth="1"/>
    <col min="8962" max="8962" width="133.875" style="76" customWidth="1"/>
    <col min="8963" max="8963" width="10.75" style="76" customWidth="1"/>
    <col min="8964" max="8964" width="14.625" style="76" customWidth="1"/>
    <col min="8965" max="9216" width="9" style="76"/>
    <col min="9217" max="9217" width="5.875" style="76" customWidth="1"/>
    <col min="9218" max="9218" width="133.875" style="76" customWidth="1"/>
    <col min="9219" max="9219" width="10.75" style="76" customWidth="1"/>
    <col min="9220" max="9220" width="14.625" style="76" customWidth="1"/>
    <col min="9221" max="9472" width="9" style="76"/>
    <col min="9473" max="9473" width="5.875" style="76" customWidth="1"/>
    <col min="9474" max="9474" width="133.875" style="76" customWidth="1"/>
    <col min="9475" max="9475" width="10.75" style="76" customWidth="1"/>
    <col min="9476" max="9476" width="14.625" style="76" customWidth="1"/>
    <col min="9477" max="9728" width="9" style="76"/>
    <col min="9729" max="9729" width="5.875" style="76" customWidth="1"/>
    <col min="9730" max="9730" width="133.875" style="76" customWidth="1"/>
    <col min="9731" max="9731" width="10.75" style="76" customWidth="1"/>
    <col min="9732" max="9732" width="14.625" style="76" customWidth="1"/>
    <col min="9733" max="9984" width="9" style="76"/>
    <col min="9985" max="9985" width="5.875" style="76" customWidth="1"/>
    <col min="9986" max="9986" width="133.875" style="76" customWidth="1"/>
    <col min="9987" max="9987" width="10.75" style="76" customWidth="1"/>
    <col min="9988" max="9988" width="14.625" style="76" customWidth="1"/>
    <col min="9989" max="10240" width="9" style="76"/>
    <col min="10241" max="10241" width="5.875" style="76" customWidth="1"/>
    <col min="10242" max="10242" width="133.875" style="76" customWidth="1"/>
    <col min="10243" max="10243" width="10.75" style="76" customWidth="1"/>
    <col min="10244" max="10244" width="14.625" style="76" customWidth="1"/>
    <col min="10245" max="10496" width="9" style="76"/>
    <col min="10497" max="10497" width="5.875" style="76" customWidth="1"/>
    <col min="10498" max="10498" width="133.875" style="76" customWidth="1"/>
    <col min="10499" max="10499" width="10.75" style="76" customWidth="1"/>
    <col min="10500" max="10500" width="14.625" style="76" customWidth="1"/>
    <col min="10501" max="10752" width="9" style="76"/>
    <col min="10753" max="10753" width="5.875" style="76" customWidth="1"/>
    <col min="10754" max="10754" width="133.875" style="76" customWidth="1"/>
    <col min="10755" max="10755" width="10.75" style="76" customWidth="1"/>
    <col min="10756" max="10756" width="14.625" style="76" customWidth="1"/>
    <col min="10757" max="11008" width="9" style="76"/>
    <col min="11009" max="11009" width="5.875" style="76" customWidth="1"/>
    <col min="11010" max="11010" width="133.875" style="76" customWidth="1"/>
    <col min="11011" max="11011" width="10.75" style="76" customWidth="1"/>
    <col min="11012" max="11012" width="14.625" style="76" customWidth="1"/>
    <col min="11013" max="11264" width="9" style="76"/>
    <col min="11265" max="11265" width="5.875" style="76" customWidth="1"/>
    <col min="11266" max="11266" width="133.875" style="76" customWidth="1"/>
    <col min="11267" max="11267" width="10.75" style="76" customWidth="1"/>
    <col min="11268" max="11268" width="14.625" style="76" customWidth="1"/>
    <col min="11269" max="11520" width="9" style="76"/>
    <col min="11521" max="11521" width="5.875" style="76" customWidth="1"/>
    <col min="11522" max="11522" width="133.875" style="76" customWidth="1"/>
    <col min="11523" max="11523" width="10.75" style="76" customWidth="1"/>
    <col min="11524" max="11524" width="14.625" style="76" customWidth="1"/>
    <col min="11525" max="11776" width="9" style="76"/>
    <col min="11777" max="11777" width="5.875" style="76" customWidth="1"/>
    <col min="11778" max="11778" width="133.875" style="76" customWidth="1"/>
    <col min="11779" max="11779" width="10.75" style="76" customWidth="1"/>
    <col min="11780" max="11780" width="14.625" style="76" customWidth="1"/>
    <col min="11781" max="12032" width="9" style="76"/>
    <col min="12033" max="12033" width="5.875" style="76" customWidth="1"/>
    <col min="12034" max="12034" width="133.875" style="76" customWidth="1"/>
    <col min="12035" max="12035" width="10.75" style="76" customWidth="1"/>
    <col min="12036" max="12036" width="14.625" style="76" customWidth="1"/>
    <col min="12037" max="12288" width="9" style="76"/>
    <col min="12289" max="12289" width="5.875" style="76" customWidth="1"/>
    <col min="12290" max="12290" width="133.875" style="76" customWidth="1"/>
    <col min="12291" max="12291" width="10.75" style="76" customWidth="1"/>
    <col min="12292" max="12292" width="14.625" style="76" customWidth="1"/>
    <col min="12293" max="12544" width="9" style="76"/>
    <col min="12545" max="12545" width="5.875" style="76" customWidth="1"/>
    <col min="12546" max="12546" width="133.875" style="76" customWidth="1"/>
    <col min="12547" max="12547" width="10.75" style="76" customWidth="1"/>
    <col min="12548" max="12548" width="14.625" style="76" customWidth="1"/>
    <col min="12549" max="12800" width="9" style="76"/>
    <col min="12801" max="12801" width="5.875" style="76" customWidth="1"/>
    <col min="12802" max="12802" width="133.875" style="76" customWidth="1"/>
    <col min="12803" max="12803" width="10.75" style="76" customWidth="1"/>
    <col min="12804" max="12804" width="14.625" style="76" customWidth="1"/>
    <col min="12805" max="13056" width="9" style="76"/>
    <col min="13057" max="13057" width="5.875" style="76" customWidth="1"/>
    <col min="13058" max="13058" width="133.875" style="76" customWidth="1"/>
    <col min="13059" max="13059" width="10.75" style="76" customWidth="1"/>
    <col min="13060" max="13060" width="14.625" style="76" customWidth="1"/>
    <col min="13061" max="13312" width="9" style="76"/>
    <col min="13313" max="13313" width="5.875" style="76" customWidth="1"/>
    <col min="13314" max="13314" width="133.875" style="76" customWidth="1"/>
    <col min="13315" max="13315" width="10.75" style="76" customWidth="1"/>
    <col min="13316" max="13316" width="14.625" style="76" customWidth="1"/>
    <col min="13317" max="13568" width="9" style="76"/>
    <col min="13569" max="13569" width="5.875" style="76" customWidth="1"/>
    <col min="13570" max="13570" width="133.875" style="76" customWidth="1"/>
    <col min="13571" max="13571" width="10.75" style="76" customWidth="1"/>
    <col min="13572" max="13572" width="14.625" style="76" customWidth="1"/>
    <col min="13573" max="13824" width="9" style="76"/>
    <col min="13825" max="13825" width="5.875" style="76" customWidth="1"/>
    <col min="13826" max="13826" width="133.875" style="76" customWidth="1"/>
    <col min="13827" max="13827" width="10.75" style="76" customWidth="1"/>
    <col min="13828" max="13828" width="14.625" style="76" customWidth="1"/>
    <col min="13829" max="14080" width="9" style="76"/>
    <col min="14081" max="14081" width="5.875" style="76" customWidth="1"/>
    <col min="14082" max="14082" width="133.875" style="76" customWidth="1"/>
    <col min="14083" max="14083" width="10.75" style="76" customWidth="1"/>
    <col min="14084" max="14084" width="14.625" style="76" customWidth="1"/>
    <col min="14085" max="14336" width="9" style="76"/>
    <col min="14337" max="14337" width="5.875" style="76" customWidth="1"/>
    <col min="14338" max="14338" width="133.875" style="76" customWidth="1"/>
    <col min="14339" max="14339" width="10.75" style="76" customWidth="1"/>
    <col min="14340" max="14340" width="14.625" style="76" customWidth="1"/>
    <col min="14341" max="14592" width="9" style="76"/>
    <col min="14593" max="14593" width="5.875" style="76" customWidth="1"/>
    <col min="14594" max="14594" width="133.875" style="76" customWidth="1"/>
    <col min="14595" max="14595" width="10.75" style="76" customWidth="1"/>
    <col min="14596" max="14596" width="14.625" style="76" customWidth="1"/>
    <col min="14597" max="14848" width="9" style="76"/>
    <col min="14849" max="14849" width="5.875" style="76" customWidth="1"/>
    <col min="14850" max="14850" width="133.875" style="76" customWidth="1"/>
    <col min="14851" max="14851" width="10.75" style="76" customWidth="1"/>
    <col min="14852" max="14852" width="14.625" style="76" customWidth="1"/>
    <col min="14853" max="15104" width="9" style="76"/>
    <col min="15105" max="15105" width="5.875" style="76" customWidth="1"/>
    <col min="15106" max="15106" width="133.875" style="76" customWidth="1"/>
    <col min="15107" max="15107" width="10.75" style="76" customWidth="1"/>
    <col min="15108" max="15108" width="14.625" style="76" customWidth="1"/>
    <col min="15109" max="15360" width="9" style="76"/>
    <col min="15361" max="15361" width="5.875" style="76" customWidth="1"/>
    <col min="15362" max="15362" width="133.875" style="76" customWidth="1"/>
    <col min="15363" max="15363" width="10.75" style="76" customWidth="1"/>
    <col min="15364" max="15364" width="14.625" style="76" customWidth="1"/>
    <col min="15365" max="15616" width="9" style="76"/>
    <col min="15617" max="15617" width="5.875" style="76" customWidth="1"/>
    <col min="15618" max="15618" width="133.875" style="76" customWidth="1"/>
    <col min="15619" max="15619" width="10.75" style="76" customWidth="1"/>
    <col min="15620" max="15620" width="14.625" style="76" customWidth="1"/>
    <col min="15621" max="15872" width="9" style="76"/>
    <col min="15873" max="15873" width="5.875" style="76" customWidth="1"/>
    <col min="15874" max="15874" width="133.875" style="76" customWidth="1"/>
    <col min="15875" max="15875" width="10.75" style="76" customWidth="1"/>
    <col min="15876" max="15876" width="14.625" style="76" customWidth="1"/>
    <col min="15877" max="16128" width="9" style="76"/>
    <col min="16129" max="16129" width="5.875" style="76" customWidth="1"/>
    <col min="16130" max="16130" width="133.875" style="76" customWidth="1"/>
    <col min="16131" max="16131" width="10.75" style="76" customWidth="1"/>
    <col min="16132" max="16132" width="14.625" style="76" customWidth="1"/>
    <col min="16133" max="16384" width="9" style="76"/>
  </cols>
  <sheetData>
    <row r="1" spans="1:5" ht="27" customHeight="1">
      <c r="A1" s="122"/>
      <c r="B1" s="123" t="s">
        <v>138</v>
      </c>
      <c r="C1" s="124"/>
      <c r="D1" s="124"/>
    </row>
    <row r="2" spans="1:5" ht="27" customHeight="1">
      <c r="A2" s="125"/>
      <c r="B2" s="126" t="s">
        <v>139</v>
      </c>
    </row>
    <row r="3" spans="1:5" ht="27" customHeight="1">
      <c r="A3" s="129">
        <f ca="1">MAX($A$1:OFFSET($A3,-1,0))+1</f>
        <v>1</v>
      </c>
      <c r="B3" s="130"/>
    </row>
    <row r="4" spans="1:5" ht="27" customHeight="1">
      <c r="A4" s="129">
        <f ca="1">MAX($A$1:OFFSET($A4,-1,0))+1</f>
        <v>2</v>
      </c>
      <c r="B4" s="131"/>
    </row>
    <row r="5" spans="1:5" ht="27" customHeight="1">
      <c r="A5" s="129">
        <f ca="1">MAX($A$1:OFFSET($A5,-1,0))+1</f>
        <v>3</v>
      </c>
      <c r="B5" s="131"/>
      <c r="C5" s="132"/>
    </row>
    <row r="6" spans="1:5" ht="27" customHeight="1">
      <c r="A6" s="129">
        <f ca="1">MAX($A$1:OFFSET($A6,-1,0))+1</f>
        <v>4</v>
      </c>
      <c r="B6" s="76"/>
      <c r="C6" s="132"/>
      <c r="E6" s="133"/>
    </row>
    <row r="7" spans="1:5" ht="27" customHeight="1">
      <c r="A7" s="129">
        <f ca="1">MAX($A$1:OFFSET($A7,-1,0))+1</f>
        <v>5</v>
      </c>
      <c r="B7" s="134"/>
      <c r="C7" s="132"/>
      <c r="E7" s="133"/>
    </row>
    <row r="8" spans="1:5" ht="27" customHeight="1">
      <c r="A8" s="129">
        <f ca="1">MAX($A$1:OFFSET($A8,-1,0))+1</f>
        <v>6</v>
      </c>
      <c r="B8" s="135"/>
    </row>
    <row r="9" spans="1:5" ht="27" customHeight="1">
      <c r="A9" s="129">
        <f ca="1">MAX($A$1:OFFSET($A9,-1,0))+1</f>
        <v>7</v>
      </c>
      <c r="C9" s="132"/>
      <c r="E9" s="133"/>
    </row>
    <row r="10" spans="1:5" ht="27" customHeight="1">
      <c r="A10" s="129">
        <f ca="1">MAX($A$1:OFFSET($A10,-1,0))+1</f>
        <v>8</v>
      </c>
      <c r="B10" s="135"/>
      <c r="E10" s="133"/>
    </row>
    <row r="11" spans="1:5" ht="27" customHeight="1">
      <c r="A11" s="129">
        <f ca="1">MAX($A$1:OFFSET($A11,-1,0))+1</f>
        <v>9</v>
      </c>
      <c r="B11" s="135"/>
      <c r="E11" s="133"/>
    </row>
    <row r="12" spans="1:5" ht="27" customHeight="1">
      <c r="A12" s="129">
        <f ca="1">MAX($A$1:OFFSET($A12,-1,0))+1</f>
        <v>10</v>
      </c>
      <c r="B12" s="135"/>
      <c r="E12" s="133"/>
    </row>
    <row r="13" spans="1:5" ht="27" customHeight="1">
      <c r="A13" s="129">
        <f ca="1">MAX($A$1:OFFSET($A13,-1,0))+1</f>
        <v>11</v>
      </c>
      <c r="B13" s="135"/>
      <c r="E13" s="133"/>
    </row>
    <row r="14" spans="1:5" ht="27" customHeight="1">
      <c r="A14" s="129">
        <f ca="1">MAX($A$1:OFFSET($A14,-1,0))+1</f>
        <v>12</v>
      </c>
      <c r="B14" s="135"/>
      <c r="C14" s="124"/>
      <c r="D14" s="124"/>
    </row>
    <row r="15" spans="1:5" ht="27" customHeight="1">
      <c r="A15" s="129">
        <f ca="1">MAX($A$1:OFFSET($A15,-1,0))+1</f>
        <v>13</v>
      </c>
      <c r="B15" s="134"/>
      <c r="C15" s="132"/>
      <c r="E15" s="133"/>
    </row>
    <row r="16" spans="1:5" ht="27" customHeight="1">
      <c r="A16" s="129">
        <f ca="1">MAX($A$1:OFFSET($A16,-1,0))+1</f>
        <v>14</v>
      </c>
      <c r="B16" s="134"/>
      <c r="C16" s="132"/>
      <c r="E16" s="133"/>
    </row>
    <row r="17" spans="1:5" ht="27" customHeight="1">
      <c r="A17" s="129">
        <f ca="1">MAX($A$1:OFFSET($A17,-1,0))+1</f>
        <v>15</v>
      </c>
      <c r="B17" s="134"/>
      <c r="C17" s="132"/>
      <c r="E17" s="133"/>
    </row>
    <row r="18" spans="1:5" ht="27" customHeight="1">
      <c r="A18" s="129">
        <f ca="1">MAX($A$1:OFFSET($A18,-1,0))+1</f>
        <v>16</v>
      </c>
    </row>
    <row r="19" spans="1:5" ht="27" customHeight="1">
      <c r="A19" s="129">
        <f ca="1">MAX($A$1:OFFSET($A19,-1,0))+1</f>
        <v>17</v>
      </c>
    </row>
    <row r="20" spans="1:5" ht="27" customHeight="1">
      <c r="A20" s="136" t="s">
        <v>140</v>
      </c>
      <c r="B20" s="134"/>
    </row>
    <row r="21" spans="1:5" ht="27" customHeight="1">
      <c r="A21" s="137" t="s">
        <v>141</v>
      </c>
      <c r="B21" s="138"/>
    </row>
    <row r="22" spans="1:5" ht="27" customHeight="1">
      <c r="A22" s="139" t="s">
        <v>142</v>
      </c>
      <c r="B22" s="130"/>
    </row>
    <row r="23" spans="1:5" ht="27" customHeight="1">
      <c r="A23" s="139" t="s">
        <v>143</v>
      </c>
      <c r="B23" s="130"/>
    </row>
    <row r="24" spans="1:5" ht="27" customHeight="1">
      <c r="A24" s="139" t="s">
        <v>144</v>
      </c>
      <c r="B24" s="130"/>
    </row>
    <row r="25" spans="1:5" s="140" customFormat="1" ht="27" customHeight="1">
      <c r="A25" s="139" t="s">
        <v>145</v>
      </c>
      <c r="B25" s="130"/>
      <c r="C25" s="127"/>
      <c r="D25" s="128"/>
      <c r="E25" s="76"/>
    </row>
    <row r="26" spans="1:5" s="140" customFormat="1" ht="27" customHeight="1">
      <c r="A26" s="139" t="s">
        <v>146</v>
      </c>
      <c r="B26" s="130"/>
      <c r="C26" s="127"/>
      <c r="D26" s="128"/>
      <c r="E26" s="76"/>
    </row>
    <row r="27" spans="1:5" s="140" customFormat="1" ht="27" customHeight="1">
      <c r="A27" s="139" t="s">
        <v>147</v>
      </c>
      <c r="B27" s="130"/>
      <c r="C27" s="127"/>
      <c r="D27" s="128"/>
      <c r="E27" s="76"/>
    </row>
    <row r="28" spans="1:5" s="140" customFormat="1" ht="27" customHeight="1">
      <c r="A28" s="139" t="s">
        <v>148</v>
      </c>
      <c r="B28" s="130"/>
      <c r="C28" s="127"/>
      <c r="D28" s="128"/>
      <c r="E28" s="76"/>
    </row>
    <row r="29" spans="1:5" s="140" customFormat="1" ht="27" customHeight="1">
      <c r="A29" s="139" t="s">
        <v>149</v>
      </c>
      <c r="B29" s="130"/>
      <c r="C29" s="127"/>
      <c r="D29" s="128"/>
      <c r="E29" s="76"/>
    </row>
    <row r="30" spans="1:5" s="140" customFormat="1" ht="27" customHeight="1">
      <c r="A30" s="139" t="s">
        <v>150</v>
      </c>
      <c r="B30" s="130"/>
      <c r="C30" s="127"/>
      <c r="D30" s="128"/>
      <c r="E30" s="76"/>
    </row>
    <row r="31" spans="1:5" s="140" customFormat="1" ht="27" customHeight="1">
      <c r="A31" s="139" t="s">
        <v>151</v>
      </c>
      <c r="B31" s="130"/>
      <c r="C31" s="127"/>
      <c r="D31" s="128"/>
      <c r="E31" s="76"/>
    </row>
    <row r="32" spans="1:5" s="140" customFormat="1" ht="27" customHeight="1">
      <c r="A32" s="139" t="s">
        <v>152</v>
      </c>
      <c r="B32" s="130"/>
      <c r="C32" s="127"/>
      <c r="D32" s="128"/>
      <c r="E32" s="76"/>
    </row>
    <row r="33" spans="1:5" s="140" customFormat="1" ht="27" customHeight="1">
      <c r="A33" s="139" t="s">
        <v>153</v>
      </c>
      <c r="B33" s="130"/>
      <c r="C33" s="127"/>
      <c r="D33" s="128"/>
      <c r="E33" s="76"/>
    </row>
    <row r="34" spans="1:5" s="140" customFormat="1" ht="27" customHeight="1">
      <c r="A34" s="139" t="s">
        <v>154</v>
      </c>
      <c r="B34" s="130"/>
      <c r="C34" s="127"/>
      <c r="D34" s="128"/>
      <c r="E34" s="76"/>
    </row>
    <row r="35" spans="1:5" s="140" customFormat="1" ht="27" customHeight="1">
      <c r="A35" s="139" t="s">
        <v>155</v>
      </c>
      <c r="B35" s="130"/>
      <c r="C35" s="127"/>
      <c r="D35" s="128"/>
      <c r="E35" s="76"/>
    </row>
    <row r="36" spans="1:5" s="140" customFormat="1" ht="27" customHeight="1">
      <c r="A36" s="139" t="s">
        <v>156</v>
      </c>
      <c r="B36" s="130"/>
      <c r="C36" s="127"/>
      <c r="D36" s="128"/>
      <c r="E36" s="76"/>
    </row>
    <row r="37" spans="1:5" s="140" customFormat="1" ht="27" customHeight="1">
      <c r="A37" s="139" t="s">
        <v>157</v>
      </c>
      <c r="B37" s="130"/>
      <c r="C37" s="127"/>
      <c r="D37" s="128"/>
      <c r="E37" s="76"/>
    </row>
    <row r="38" spans="1:5" s="140" customFormat="1" ht="27" customHeight="1">
      <c r="A38" s="139" t="s">
        <v>158</v>
      </c>
      <c r="B38" s="130"/>
      <c r="C38" s="127"/>
      <c r="D38" s="128"/>
      <c r="E38" s="76"/>
    </row>
    <row r="39" spans="1:5" s="140" customFormat="1" ht="27" customHeight="1">
      <c r="A39" s="139" t="s">
        <v>159</v>
      </c>
      <c r="B39" s="130"/>
      <c r="C39" s="127"/>
      <c r="D39" s="128"/>
      <c r="E39" s="76"/>
    </row>
    <row r="40" spans="1:5" s="140" customFormat="1" ht="27" customHeight="1">
      <c r="A40" s="141" t="s">
        <v>160</v>
      </c>
      <c r="B40" s="142"/>
      <c r="C40" s="127"/>
      <c r="D40" s="128"/>
      <c r="E40" s="76"/>
    </row>
    <row r="41" spans="1:5" s="140" customFormat="1" ht="27" customHeight="1">
      <c r="B41" s="80"/>
      <c r="C41" s="127"/>
      <c r="D41" s="128"/>
      <c r="E41" s="76"/>
    </row>
    <row r="42" spans="1:5" s="140" customFormat="1" ht="27" customHeight="1">
      <c r="B42" s="80"/>
      <c r="C42" s="127"/>
      <c r="D42" s="128"/>
      <c r="E42" s="76"/>
    </row>
    <row r="43" spans="1:5" s="140" customFormat="1" ht="27" customHeight="1">
      <c r="B43" s="80"/>
      <c r="C43" s="127"/>
      <c r="D43" s="128"/>
      <c r="E43" s="76"/>
    </row>
    <row r="44" spans="1:5" s="140" customFormat="1" ht="27" customHeight="1">
      <c r="B44" s="80"/>
      <c r="C44" s="127"/>
      <c r="D44" s="128"/>
      <c r="E44" s="76"/>
    </row>
  </sheetData>
  <phoneticPr fontId="4"/>
  <printOptions gridLines="1"/>
  <pageMargins left="0.39370078740157483" right="0.39370078740157483" top="0.98425196850393704" bottom="0.39370078740157483" header="0.59055118110236227" footer="0.19685039370078741"/>
  <pageSetup paperSize="9" orientation="landscape" r:id="rId1"/>
  <headerFooter alignWithMargins="0">
    <oddFooter xml:space="preserve">&amp;R&amp;"ＭＳ Ｐ明朝,標準"             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602B-FCAF-455D-9381-25C13A6C1D17}">
  <sheetPr codeName="Sheet3">
    <tabColor rgb="FFFF0000"/>
  </sheetPr>
  <dimension ref="A1:CJ60"/>
  <sheetViews>
    <sheetView showGridLines="0" showZeros="0" view="pageBreakPreview" zoomScaleNormal="130" zoomScaleSheetLayoutView="100" workbookViewId="0"/>
  </sheetViews>
  <sheetFormatPr defaultColWidth="9" defaultRowHeight="13.5"/>
  <cols>
    <col min="1" max="6" width="1.875" style="2" customWidth="1"/>
    <col min="7" max="19" width="2.375" style="2" customWidth="1"/>
    <col min="20" max="20" width="3.125" style="2" customWidth="1"/>
    <col min="21" max="22" width="2.375" style="2" customWidth="1"/>
    <col min="23" max="25" width="2.125" style="2" customWidth="1"/>
    <col min="26" max="32" width="2.5" style="2" customWidth="1"/>
    <col min="33" max="42" width="2.625" style="2" customWidth="1"/>
    <col min="43" max="43" width="2.5" style="2" customWidth="1"/>
    <col min="44" max="44" width="2.625" style="2" customWidth="1"/>
    <col min="45" max="45" width="2.125" style="2" customWidth="1"/>
    <col min="46" max="47" width="2.625" style="2" customWidth="1"/>
    <col min="48" max="48" width="3.125" style="2" customWidth="1"/>
    <col min="49" max="60" width="2.625" style="2" customWidth="1"/>
    <col min="61" max="63" width="2.125" style="2" customWidth="1"/>
    <col min="64" max="64" width="0" style="2" hidden="1" customWidth="1"/>
    <col min="65" max="65" width="7.125" style="2" hidden="1" customWidth="1"/>
    <col min="66" max="66" width="0" style="2" hidden="1" customWidth="1"/>
    <col min="67" max="67" width="7.125" style="2" hidden="1" customWidth="1"/>
    <col min="68" max="68" width="2.125" style="2" customWidth="1"/>
    <col min="69" max="16384" width="9" style="2"/>
  </cols>
  <sheetData>
    <row r="1" spans="1:69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87" t="s">
        <v>16</v>
      </c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9" ht="5.0999999999999996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7"/>
      <c r="AL2" s="187"/>
      <c r="AM2" s="187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</row>
    <row r="3" spans="1:69" ht="11.1" customHeight="1">
      <c r="A3" s="143"/>
      <c r="B3" s="144"/>
      <c r="C3" s="144"/>
      <c r="D3" s="144"/>
      <c r="E3" s="144"/>
      <c r="F3" s="194" t="s">
        <v>0</v>
      </c>
      <c r="G3" s="194"/>
      <c r="H3" s="194"/>
      <c r="I3" s="194"/>
      <c r="J3" s="202" t="s">
        <v>23</v>
      </c>
      <c r="K3" s="202"/>
      <c r="L3" s="202"/>
      <c r="M3" s="202"/>
      <c r="N3" s="202"/>
      <c r="O3" s="202"/>
      <c r="P3" s="204" t="s">
        <v>1</v>
      </c>
      <c r="Q3" s="204"/>
      <c r="R3" s="204"/>
      <c r="S3" s="204"/>
      <c r="T3" s="204"/>
      <c r="U3" s="20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420" t="s">
        <v>37</v>
      </c>
      <c r="AL3" s="420"/>
      <c r="AM3" s="420"/>
      <c r="AN3" s="420"/>
      <c r="AO3" s="420"/>
      <c r="AP3" s="412">
        <f>'見積書(当初)'!AP3</f>
        <v>0</v>
      </c>
      <c r="AQ3" s="413"/>
      <c r="AR3" s="413"/>
      <c r="AS3" s="413"/>
      <c r="AT3" s="413"/>
      <c r="AU3" s="413"/>
      <c r="AV3" s="413"/>
      <c r="AW3" s="414"/>
      <c r="AX3" s="412" t="s">
        <v>38</v>
      </c>
      <c r="AY3" s="413"/>
      <c r="AZ3" s="414"/>
      <c r="BA3" s="412">
        <f>'見積書(当初)'!BA3</f>
        <v>0</v>
      </c>
      <c r="BB3" s="413"/>
      <c r="BC3" s="413"/>
      <c r="BD3" s="413"/>
      <c r="BE3" s="413"/>
      <c r="BF3" s="413"/>
      <c r="BG3" s="413"/>
      <c r="BH3" s="413"/>
      <c r="BI3" s="413"/>
      <c r="BJ3" s="413"/>
      <c r="BK3" s="481"/>
      <c r="BM3" s="4" t="b">
        <v>0</v>
      </c>
      <c r="BO3" s="64" t="b">
        <v>0</v>
      </c>
      <c r="BP3" s="189">
        <f>'見積書(当初)'!BP3</f>
        <v>0</v>
      </c>
      <c r="BQ3" s="189"/>
    </row>
    <row r="4" spans="1:69" ht="11.1" customHeight="1">
      <c r="A4" s="5"/>
      <c r="F4" s="195"/>
      <c r="G4" s="195"/>
      <c r="H4" s="195"/>
      <c r="I4" s="195"/>
      <c r="J4" s="203"/>
      <c r="K4" s="203"/>
      <c r="L4" s="203"/>
      <c r="M4" s="203"/>
      <c r="N4" s="203"/>
      <c r="O4" s="203"/>
      <c r="P4" s="205"/>
      <c r="Q4" s="205"/>
      <c r="R4" s="205"/>
      <c r="S4" s="205"/>
      <c r="T4" s="205"/>
      <c r="U4" s="205"/>
      <c r="AK4" s="421"/>
      <c r="AL4" s="421"/>
      <c r="AM4" s="421"/>
      <c r="AN4" s="421"/>
      <c r="AO4" s="421"/>
      <c r="AP4" s="166"/>
      <c r="AQ4" s="167"/>
      <c r="AR4" s="167"/>
      <c r="AS4" s="167"/>
      <c r="AT4" s="167"/>
      <c r="AU4" s="167"/>
      <c r="AV4" s="167"/>
      <c r="AW4" s="168"/>
      <c r="AX4" s="166"/>
      <c r="AY4" s="167"/>
      <c r="AZ4" s="168"/>
      <c r="BA4" s="166"/>
      <c r="BB4" s="167"/>
      <c r="BC4" s="167"/>
      <c r="BD4" s="167"/>
      <c r="BE4" s="167"/>
      <c r="BF4" s="167"/>
      <c r="BG4" s="167"/>
      <c r="BH4" s="167"/>
      <c r="BI4" s="167"/>
      <c r="BJ4" s="167"/>
      <c r="BK4" s="427"/>
      <c r="BP4" s="189"/>
      <c r="BQ4" s="189"/>
    </row>
    <row r="5" spans="1:69" ht="11.1" customHeight="1">
      <c r="A5" s="5"/>
      <c r="F5" s="195"/>
      <c r="G5" s="195"/>
      <c r="H5" s="195"/>
      <c r="I5" s="195"/>
      <c r="J5" s="203"/>
      <c r="K5" s="203"/>
      <c r="L5" s="203"/>
      <c r="M5" s="203"/>
      <c r="N5" s="203"/>
      <c r="O5" s="203"/>
      <c r="P5" s="205"/>
      <c r="Q5" s="205"/>
      <c r="R5" s="205"/>
      <c r="S5" s="205"/>
      <c r="T5" s="205"/>
      <c r="U5" s="205"/>
      <c r="AK5" s="229" t="s">
        <v>29</v>
      </c>
      <c r="AL5" s="189"/>
      <c r="AM5" s="189"/>
      <c r="AN5" s="189"/>
      <c r="AO5" s="189"/>
      <c r="AP5" s="371" t="s">
        <v>30</v>
      </c>
      <c r="AQ5" s="372"/>
      <c r="AR5" s="372"/>
      <c r="AS5" s="372"/>
      <c r="AT5" s="372"/>
      <c r="AU5" s="372"/>
      <c r="AV5" s="372"/>
      <c r="AW5" s="373"/>
      <c r="AX5" s="162">
        <f>'見積書(当初)'!AX5</f>
        <v>0</v>
      </c>
      <c r="AY5" s="157"/>
      <c r="AZ5" s="372" t="s">
        <v>32</v>
      </c>
      <c r="BA5" s="371">
        <f>'見積書(当初)'!BA5</f>
        <v>0</v>
      </c>
      <c r="BB5" s="372"/>
      <c r="BC5" s="422" t="s">
        <v>34</v>
      </c>
      <c r="BD5" s="423"/>
      <c r="BE5" s="423">
        <f>'見積書(当初)'!BE5</f>
        <v>0</v>
      </c>
      <c r="BF5" s="423"/>
      <c r="BG5" s="423"/>
      <c r="BH5" s="423"/>
      <c r="BI5" s="423"/>
      <c r="BJ5" s="418" t="s">
        <v>33</v>
      </c>
      <c r="BK5" s="419"/>
    </row>
    <row r="6" spans="1:69" ht="11.1" customHeight="1">
      <c r="A6" s="5"/>
      <c r="F6" s="195"/>
      <c r="G6" s="195"/>
      <c r="H6" s="195"/>
      <c r="I6" s="195"/>
      <c r="J6" s="203"/>
      <c r="K6" s="203"/>
      <c r="L6" s="203"/>
      <c r="M6" s="203"/>
      <c r="N6" s="203"/>
      <c r="O6" s="203"/>
      <c r="P6" s="205"/>
      <c r="Q6" s="205"/>
      <c r="R6" s="205"/>
      <c r="S6" s="205"/>
      <c r="T6" s="205"/>
      <c r="U6" s="205"/>
      <c r="AK6" s="229"/>
      <c r="AL6" s="189"/>
      <c r="AM6" s="189"/>
      <c r="AN6" s="189"/>
      <c r="AO6" s="189"/>
      <c r="AP6" s="371"/>
      <c r="AQ6" s="372"/>
      <c r="AR6" s="372"/>
      <c r="AS6" s="372"/>
      <c r="AT6" s="372"/>
      <c r="AU6" s="372"/>
      <c r="AV6" s="372"/>
      <c r="AW6" s="373"/>
      <c r="AX6" s="443"/>
      <c r="AY6" s="227"/>
      <c r="AZ6" s="372"/>
      <c r="BA6" s="371"/>
      <c r="BB6" s="372"/>
      <c r="BC6" s="422"/>
      <c r="BD6" s="423"/>
      <c r="BE6" s="423"/>
      <c r="BF6" s="423"/>
      <c r="BG6" s="423"/>
      <c r="BH6" s="423"/>
      <c r="BI6" s="423"/>
      <c r="BJ6" s="418"/>
      <c r="BK6" s="419"/>
    </row>
    <row r="7" spans="1:69" ht="11.1" customHeight="1">
      <c r="A7" s="5"/>
      <c r="K7" s="189" t="s">
        <v>43</v>
      </c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398"/>
      <c r="AE7" s="398"/>
      <c r="AF7" s="398"/>
      <c r="AG7" s="398"/>
      <c r="AH7" s="398"/>
      <c r="AI7" s="398"/>
      <c r="AJ7" s="399"/>
      <c r="AK7" s="229"/>
      <c r="AL7" s="189"/>
      <c r="AM7" s="189"/>
      <c r="AN7" s="189"/>
      <c r="AO7" s="189"/>
      <c r="AP7" s="163" t="str">
        <f>'見積書(当初)'!AP7</f>
        <v>長崎</v>
      </c>
      <c r="AQ7" s="164"/>
      <c r="AR7" s="165"/>
      <c r="AS7" s="371" t="s">
        <v>31</v>
      </c>
      <c r="AT7" s="372"/>
      <c r="AU7" s="372"/>
      <c r="AV7" s="372"/>
      <c r="AW7" s="373"/>
      <c r="AX7" s="162" t="str">
        <f>'見積書(当初)'!AX7</f>
        <v>般</v>
      </c>
      <c r="AY7" s="157"/>
      <c r="AZ7" s="372" t="s">
        <v>32</v>
      </c>
      <c r="BA7" s="415">
        <f>'見積書(当初)'!BA7</f>
        <v>7</v>
      </c>
      <c r="BB7" s="416"/>
      <c r="BC7" s="422" t="s">
        <v>34</v>
      </c>
      <c r="BD7" s="423"/>
      <c r="BE7" s="423">
        <f>'見積書(当初)'!BE7</f>
        <v>12345</v>
      </c>
      <c r="BF7" s="423"/>
      <c r="BG7" s="423"/>
      <c r="BH7" s="423"/>
      <c r="BI7" s="423"/>
      <c r="BJ7" s="418" t="s">
        <v>33</v>
      </c>
      <c r="BK7" s="419"/>
    </row>
    <row r="8" spans="1:69" ht="11.1" customHeight="1">
      <c r="A8" s="5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400"/>
      <c r="AE8" s="400"/>
      <c r="AF8" s="400"/>
      <c r="AG8" s="400"/>
      <c r="AH8" s="400"/>
      <c r="AI8" s="400"/>
      <c r="AJ8" s="401"/>
      <c r="AK8" s="230"/>
      <c r="AL8" s="210"/>
      <c r="AM8" s="210"/>
      <c r="AN8" s="210"/>
      <c r="AO8" s="210"/>
      <c r="AP8" s="230"/>
      <c r="AQ8" s="210"/>
      <c r="AR8" s="211"/>
      <c r="AS8" s="371"/>
      <c r="AT8" s="372"/>
      <c r="AU8" s="372"/>
      <c r="AV8" s="372"/>
      <c r="AW8" s="373"/>
      <c r="AX8" s="443"/>
      <c r="AY8" s="227"/>
      <c r="AZ8" s="372"/>
      <c r="BA8" s="415"/>
      <c r="BB8" s="416"/>
      <c r="BC8" s="422"/>
      <c r="BD8" s="423"/>
      <c r="BE8" s="423"/>
      <c r="BF8" s="423"/>
      <c r="BG8" s="423"/>
      <c r="BH8" s="423"/>
      <c r="BI8" s="423"/>
      <c r="BJ8" s="418"/>
      <c r="BK8" s="419"/>
    </row>
    <row r="9" spans="1:69" ht="17.45" customHeight="1">
      <c r="A9" s="156" t="s">
        <v>2</v>
      </c>
      <c r="B9" s="157"/>
      <c r="C9" s="157"/>
      <c r="D9" s="157"/>
      <c r="E9" s="157"/>
      <c r="F9" s="158"/>
      <c r="G9" s="162" t="s">
        <v>25</v>
      </c>
      <c r="H9" s="157"/>
      <c r="I9" s="157"/>
      <c r="J9" s="157"/>
      <c r="K9" s="158"/>
      <c r="L9" s="162">
        <f>'見積書(当初)'!L9</f>
        <v>0</v>
      </c>
      <c r="M9" s="157"/>
      <c r="N9" s="157"/>
      <c r="O9" s="157"/>
      <c r="P9" s="157"/>
      <c r="Q9" s="157"/>
      <c r="R9" s="157"/>
      <c r="S9" s="157"/>
      <c r="T9" s="158"/>
      <c r="U9" s="190" t="s">
        <v>28</v>
      </c>
      <c r="V9" s="191"/>
      <c r="W9" s="191"/>
      <c r="X9" s="191"/>
      <c r="Y9" s="191"/>
      <c r="Z9" s="191"/>
      <c r="AA9" s="191"/>
      <c r="AB9" s="191"/>
      <c r="AC9" s="191"/>
      <c r="AD9" s="18"/>
      <c r="AE9" s="18"/>
      <c r="AF9" s="18"/>
      <c r="AG9" s="6"/>
      <c r="AH9" s="6"/>
      <c r="AI9" s="6"/>
      <c r="AJ9" s="6"/>
      <c r="AK9" s="229" t="s">
        <v>6</v>
      </c>
      <c r="AL9" s="189"/>
      <c r="AM9" s="189"/>
      <c r="AN9" s="189"/>
      <c r="AO9" s="189"/>
      <c r="AP9" s="490">
        <f>'見積書(当初)'!AP9</f>
        <v>0</v>
      </c>
      <c r="AQ9" s="491"/>
      <c r="AR9" s="491"/>
      <c r="AS9" s="491"/>
      <c r="AT9" s="491"/>
      <c r="AU9" s="491"/>
      <c r="AV9" s="491"/>
      <c r="AW9" s="491"/>
      <c r="AX9" s="491"/>
      <c r="AY9" s="491"/>
      <c r="AZ9" s="491"/>
      <c r="BA9" s="491"/>
      <c r="BB9" s="491"/>
      <c r="BC9" s="491"/>
      <c r="BD9" s="491"/>
      <c r="BE9" s="491"/>
      <c r="BF9" s="491"/>
      <c r="BG9" s="491"/>
      <c r="BH9" s="491"/>
      <c r="BI9" s="491"/>
      <c r="BJ9" s="491"/>
      <c r="BK9" s="492"/>
    </row>
    <row r="10" spans="1:69" ht="4.9000000000000004" customHeight="1">
      <c r="A10" s="225"/>
      <c r="B10" s="167"/>
      <c r="C10" s="167"/>
      <c r="D10" s="167"/>
      <c r="E10" s="167"/>
      <c r="F10" s="168"/>
      <c r="G10" s="443"/>
      <c r="H10" s="227"/>
      <c r="I10" s="227"/>
      <c r="J10" s="227"/>
      <c r="K10" s="228"/>
      <c r="L10" s="443"/>
      <c r="M10" s="227"/>
      <c r="N10" s="227"/>
      <c r="O10" s="227"/>
      <c r="P10" s="227"/>
      <c r="Q10" s="227"/>
      <c r="R10" s="227"/>
      <c r="S10" s="227"/>
      <c r="T10" s="228"/>
      <c r="U10" s="19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K10" s="229"/>
      <c r="AL10" s="189"/>
      <c r="AM10" s="189"/>
      <c r="AN10" s="189"/>
      <c r="AO10" s="189"/>
      <c r="AP10" s="493"/>
      <c r="AQ10" s="494"/>
      <c r="AR10" s="494"/>
      <c r="AS10" s="494"/>
      <c r="AT10" s="494"/>
      <c r="AU10" s="494"/>
      <c r="AV10" s="494"/>
      <c r="AW10" s="494"/>
      <c r="AX10" s="494"/>
      <c r="AY10" s="494"/>
      <c r="AZ10" s="494"/>
      <c r="BA10" s="494"/>
      <c r="BB10" s="494"/>
      <c r="BC10" s="494"/>
      <c r="BD10" s="494"/>
      <c r="BE10" s="494"/>
      <c r="BF10" s="494"/>
      <c r="BG10" s="494"/>
      <c r="BH10" s="494"/>
      <c r="BI10" s="494"/>
      <c r="BJ10" s="494"/>
      <c r="BK10" s="495"/>
    </row>
    <row r="11" spans="1:69" ht="18" customHeight="1">
      <c r="A11" s="225"/>
      <c r="B11" s="167"/>
      <c r="C11" s="167"/>
      <c r="D11" s="167"/>
      <c r="E11" s="167"/>
      <c r="F11" s="168"/>
      <c r="G11" s="496">
        <f>'見積書(当初)'!G11</f>
        <v>0</v>
      </c>
      <c r="H11" s="496"/>
      <c r="I11" s="496"/>
      <c r="J11" s="496"/>
      <c r="K11" s="496"/>
      <c r="L11" s="496"/>
      <c r="M11" s="496"/>
      <c r="N11" s="496"/>
      <c r="O11" s="496"/>
      <c r="P11" s="496"/>
      <c r="Q11" s="496"/>
      <c r="R11" s="496"/>
      <c r="S11" s="496"/>
      <c r="T11" s="496"/>
      <c r="U11" s="8" t="s">
        <v>3</v>
      </c>
      <c r="V11" s="497">
        <f>'見積書(当初)'!V11</f>
        <v>45993</v>
      </c>
      <c r="W11" s="497"/>
      <c r="X11" s="497"/>
      <c r="Y11" s="497"/>
      <c r="Z11" s="497"/>
      <c r="AA11" s="497"/>
      <c r="AB11" s="213" t="s">
        <v>27</v>
      </c>
      <c r="AC11" s="213"/>
      <c r="AD11" s="146" t="s">
        <v>26</v>
      </c>
      <c r="AE11" s="192">
        <f>'見積書(当初)'!AE11</f>
        <v>46022</v>
      </c>
      <c r="AF11" s="192"/>
      <c r="AG11" s="192"/>
      <c r="AH11" s="192"/>
      <c r="AI11" s="192"/>
      <c r="AJ11" s="193"/>
      <c r="AK11" s="163" t="s">
        <v>132</v>
      </c>
      <c r="AL11" s="164"/>
      <c r="AM11" s="165"/>
      <c r="AN11" s="482" t="str">
        <f>'見積書(当初)'!AN11</f>
        <v>〒123-4567　　　　　　　　　　　　　　　　　　　　（TEL 123-4567-7890　　）</v>
      </c>
      <c r="AO11" s="483"/>
      <c r="AP11" s="483"/>
      <c r="AQ11" s="483"/>
      <c r="AR11" s="483"/>
      <c r="AS11" s="483"/>
      <c r="AT11" s="483"/>
      <c r="AU11" s="483"/>
      <c r="AV11" s="483"/>
      <c r="AW11" s="483"/>
      <c r="AX11" s="483"/>
      <c r="AY11" s="483"/>
      <c r="AZ11" s="483"/>
      <c r="BA11" s="483"/>
      <c r="BB11" s="483"/>
      <c r="BC11" s="483"/>
      <c r="BD11" s="483"/>
      <c r="BE11" s="483"/>
      <c r="BF11" s="483"/>
      <c r="BG11" s="483"/>
      <c r="BH11" s="483"/>
      <c r="BI11" s="483"/>
      <c r="BJ11" s="483"/>
      <c r="BK11" s="484"/>
    </row>
    <row r="12" spans="1:69" ht="5.25" customHeight="1">
      <c r="A12" s="226"/>
      <c r="B12" s="227"/>
      <c r="C12" s="227"/>
      <c r="D12" s="227"/>
      <c r="E12" s="227"/>
      <c r="F12" s="228"/>
      <c r="G12" s="496"/>
      <c r="H12" s="496"/>
      <c r="I12" s="496"/>
      <c r="J12" s="496"/>
      <c r="K12" s="496"/>
      <c r="L12" s="496"/>
      <c r="M12" s="496"/>
      <c r="N12" s="496"/>
      <c r="O12" s="496"/>
      <c r="P12" s="496"/>
      <c r="Q12" s="496"/>
      <c r="R12" s="496"/>
      <c r="S12" s="496"/>
      <c r="T12" s="496"/>
      <c r="U12" s="11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229"/>
      <c r="AL12" s="189"/>
      <c r="AM12" s="208"/>
      <c r="AN12" s="485"/>
      <c r="AO12" s="486"/>
      <c r="AP12" s="486"/>
      <c r="AQ12" s="486"/>
      <c r="AR12" s="486"/>
      <c r="AS12" s="486"/>
      <c r="AT12" s="486"/>
      <c r="AU12" s="486"/>
      <c r="AV12" s="486"/>
      <c r="AW12" s="486"/>
      <c r="AX12" s="486"/>
      <c r="AY12" s="486"/>
      <c r="AZ12" s="486"/>
      <c r="BA12" s="486"/>
      <c r="BB12" s="486"/>
      <c r="BC12" s="486"/>
      <c r="BD12" s="486"/>
      <c r="BE12" s="486"/>
      <c r="BF12" s="486"/>
      <c r="BG12" s="486"/>
      <c r="BH12" s="486"/>
      <c r="BI12" s="486"/>
      <c r="BJ12" s="486"/>
      <c r="BK12" s="487"/>
    </row>
    <row r="13" spans="1:69" ht="15" customHeight="1">
      <c r="A13" s="206" t="s">
        <v>5</v>
      </c>
      <c r="B13" s="164"/>
      <c r="C13" s="164"/>
      <c r="D13" s="164"/>
      <c r="E13" s="164"/>
      <c r="F13" s="165"/>
      <c r="G13" s="163">
        <f>'見積書(当初)'!G13</f>
        <v>0</v>
      </c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5"/>
      <c r="U13" s="162" t="s">
        <v>4</v>
      </c>
      <c r="V13" s="157"/>
      <c r="W13" s="157"/>
      <c r="X13" s="157"/>
      <c r="Y13" s="157"/>
      <c r="Z13" s="157"/>
      <c r="AA13" s="157"/>
      <c r="AB13" s="157"/>
      <c r="AC13" s="157"/>
      <c r="AD13" s="17"/>
      <c r="AE13" s="17"/>
      <c r="AF13" s="17"/>
      <c r="AG13" s="6"/>
      <c r="AH13" s="6"/>
      <c r="AI13" s="6"/>
      <c r="AJ13" s="7"/>
      <c r="AK13" s="229"/>
      <c r="AL13" s="189"/>
      <c r="AM13" s="208"/>
      <c r="AN13" s="482" t="str">
        <f>'見積書(当初)'!AN13</f>
        <v>長崎県長崎市〇〇町1-1</v>
      </c>
      <c r="AO13" s="483"/>
      <c r="AP13" s="483"/>
      <c r="AQ13" s="483"/>
      <c r="AR13" s="483"/>
      <c r="AS13" s="483"/>
      <c r="AT13" s="483"/>
      <c r="AU13" s="483"/>
      <c r="AV13" s="483"/>
      <c r="AW13" s="483"/>
      <c r="AX13" s="483"/>
      <c r="AY13" s="483"/>
      <c r="AZ13" s="483"/>
      <c r="BA13" s="483"/>
      <c r="BB13" s="483"/>
      <c r="BC13" s="483"/>
      <c r="BD13" s="483"/>
      <c r="BE13" s="483"/>
      <c r="BF13" s="483"/>
      <c r="BG13" s="483"/>
      <c r="BH13" s="483"/>
      <c r="BI13" s="483"/>
      <c r="BJ13" s="483"/>
      <c r="BK13" s="484"/>
    </row>
    <row r="14" spans="1:69" ht="18" customHeight="1">
      <c r="A14" s="207"/>
      <c r="B14" s="189"/>
      <c r="C14" s="189"/>
      <c r="D14" s="189"/>
      <c r="E14" s="189"/>
      <c r="F14" s="208"/>
      <c r="G14" s="22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208"/>
      <c r="U14" s="223" t="s">
        <v>24</v>
      </c>
      <c r="V14" s="224"/>
      <c r="W14" s="224"/>
      <c r="X14" s="224">
        <f>'見積書(当初)'!X14</f>
        <v>30</v>
      </c>
      <c r="Y14" s="224"/>
      <c r="Z14" s="224"/>
      <c r="AA14" s="224" t="s">
        <v>17</v>
      </c>
      <c r="AB14" s="224"/>
      <c r="AC14" s="224" t="s">
        <v>40</v>
      </c>
      <c r="AD14" s="224"/>
      <c r="AE14" s="224"/>
      <c r="AF14" s="224">
        <f>100-X14</f>
        <v>70</v>
      </c>
      <c r="AG14" s="224"/>
      <c r="AH14" s="224"/>
      <c r="AI14" s="224" t="s">
        <v>17</v>
      </c>
      <c r="AJ14" s="241"/>
      <c r="AK14" s="229"/>
      <c r="AL14" s="189"/>
      <c r="AM14" s="208"/>
      <c r="AN14" s="488"/>
      <c r="AO14" s="346"/>
      <c r="AP14" s="346"/>
      <c r="AQ14" s="346"/>
      <c r="AR14" s="346"/>
      <c r="AS14" s="346"/>
      <c r="AT14" s="346"/>
      <c r="AU14" s="346"/>
      <c r="AV14" s="346"/>
      <c r="AW14" s="346"/>
      <c r="AX14" s="346"/>
      <c r="AY14" s="346"/>
      <c r="AZ14" s="346"/>
      <c r="BA14" s="346"/>
      <c r="BB14" s="346"/>
      <c r="BC14" s="346"/>
      <c r="BD14" s="346"/>
      <c r="BE14" s="346"/>
      <c r="BF14" s="346"/>
      <c r="BG14" s="346"/>
      <c r="BH14" s="346"/>
      <c r="BI14" s="346"/>
      <c r="BJ14" s="346"/>
      <c r="BK14" s="489"/>
      <c r="BM14" s="4" t="b">
        <v>1</v>
      </c>
      <c r="BO14" s="4" t="b">
        <v>0</v>
      </c>
    </row>
    <row r="15" spans="1:69" ht="5.0999999999999996" customHeight="1">
      <c r="A15" s="209"/>
      <c r="B15" s="210"/>
      <c r="C15" s="210"/>
      <c r="D15" s="210"/>
      <c r="E15" s="210"/>
      <c r="F15" s="211"/>
      <c r="G15" s="23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1"/>
      <c r="U15" s="12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10"/>
      <c r="AK15" s="230"/>
      <c r="AL15" s="210"/>
      <c r="AM15" s="211"/>
      <c r="AN15" s="485"/>
      <c r="AO15" s="486"/>
      <c r="AP15" s="486"/>
      <c r="AQ15" s="486"/>
      <c r="AR15" s="486"/>
      <c r="AS15" s="486"/>
      <c r="AT15" s="486"/>
      <c r="AU15" s="486"/>
      <c r="AV15" s="486"/>
      <c r="AW15" s="486"/>
      <c r="AX15" s="486"/>
      <c r="AY15" s="486"/>
      <c r="AZ15" s="486"/>
      <c r="BA15" s="486"/>
      <c r="BB15" s="486"/>
      <c r="BC15" s="486"/>
      <c r="BD15" s="486"/>
      <c r="BE15" s="486"/>
      <c r="BF15" s="486"/>
      <c r="BG15" s="486"/>
      <c r="BH15" s="486"/>
      <c r="BI15" s="486"/>
      <c r="BJ15" s="486"/>
      <c r="BK15" s="487"/>
    </row>
    <row r="16" spans="1:69" ht="15" customHeight="1" thickBot="1">
      <c r="A16" s="232" t="s">
        <v>35</v>
      </c>
      <c r="B16" s="157"/>
      <c r="C16" s="157"/>
      <c r="D16" s="157"/>
      <c r="E16" s="157"/>
      <c r="F16" s="158"/>
      <c r="G16" s="233">
        <f>AI56</f>
        <v>0</v>
      </c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5"/>
      <c r="U16" s="162" t="s">
        <v>36</v>
      </c>
      <c r="V16" s="157"/>
      <c r="W16" s="157"/>
      <c r="X16" s="157"/>
      <c r="Y16" s="157"/>
      <c r="Z16" s="157"/>
      <c r="AA16" s="157"/>
      <c r="AB16" s="157"/>
      <c r="AC16" s="157"/>
      <c r="AD16" s="17"/>
      <c r="AE16" s="17"/>
      <c r="AF16" s="17"/>
      <c r="AG16" s="6"/>
      <c r="AH16" s="6"/>
      <c r="AI16" s="6"/>
      <c r="AJ16" s="7"/>
      <c r="AK16" s="239" t="s">
        <v>39</v>
      </c>
      <c r="AL16" s="240"/>
      <c r="AM16" s="240"/>
      <c r="AN16" s="240"/>
      <c r="AO16" s="240"/>
      <c r="AP16" s="240"/>
      <c r="AQ16" s="240"/>
      <c r="AR16" s="240"/>
      <c r="AS16" s="240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  <c r="BI16" s="147"/>
      <c r="BJ16" s="147"/>
      <c r="BK16" s="84"/>
    </row>
    <row r="17" spans="1:88" ht="15" customHeight="1">
      <c r="A17" s="226"/>
      <c r="B17" s="227"/>
      <c r="C17" s="227"/>
      <c r="D17" s="227"/>
      <c r="E17" s="227"/>
      <c r="F17" s="228"/>
      <c r="G17" s="236"/>
      <c r="H17" s="237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8"/>
      <c r="U17" s="498">
        <f>'見積書(当初)'!U17</f>
        <v>1</v>
      </c>
      <c r="V17" s="499"/>
      <c r="W17" s="345" t="str">
        <f>VLOOKUP(U17,BS30:CA33,2,FALSE)</f>
        <v>毎月25日〆、翌月末払（サイト60日）、出来高払</v>
      </c>
      <c r="X17" s="346"/>
      <c r="Y17" s="346"/>
      <c r="Z17" s="346"/>
      <c r="AA17" s="346"/>
      <c r="AB17" s="346"/>
      <c r="AC17" s="346"/>
      <c r="AD17" s="346"/>
      <c r="AE17" s="346"/>
      <c r="AF17" s="346"/>
      <c r="AG17" s="346"/>
      <c r="AH17" s="346"/>
      <c r="AI17" s="346"/>
      <c r="AJ17" s="347"/>
      <c r="AK17" s="85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84"/>
    </row>
    <row r="18" spans="1:88" ht="18" customHeight="1" thickBot="1">
      <c r="A18" s="225" t="s">
        <v>44</v>
      </c>
      <c r="B18" s="167"/>
      <c r="C18" s="167"/>
      <c r="D18" s="167"/>
      <c r="E18" s="167"/>
      <c r="F18" s="168"/>
      <c r="G18" s="502" t="str">
        <f>'見積書(当初)'!G18</f>
        <v>1か月</v>
      </c>
      <c r="H18" s="503"/>
      <c r="I18" s="503"/>
      <c r="J18" s="503"/>
      <c r="K18" s="503"/>
      <c r="L18" s="503"/>
      <c r="M18" s="503"/>
      <c r="N18" s="503"/>
      <c r="O18" s="503"/>
      <c r="P18" s="503"/>
      <c r="Q18" s="503"/>
      <c r="R18" s="503"/>
      <c r="S18" s="503"/>
      <c r="T18" s="504"/>
      <c r="U18" s="500"/>
      <c r="V18" s="501"/>
      <c r="W18" s="32" t="s">
        <v>55</v>
      </c>
      <c r="X18" s="148"/>
      <c r="Y18" s="148"/>
      <c r="Z18" s="189">
        <v>60</v>
      </c>
      <c r="AA18" s="189"/>
      <c r="AB18" s="145" t="s">
        <v>56</v>
      </c>
      <c r="AC18" s="148"/>
      <c r="AD18" s="148"/>
      <c r="AE18" s="148"/>
      <c r="AF18" s="148"/>
      <c r="AG18" s="148"/>
      <c r="AH18" s="148"/>
      <c r="AI18" s="148"/>
      <c r="AJ18" s="33"/>
      <c r="AK18" s="85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  <c r="BI18" s="147"/>
      <c r="BJ18" s="147"/>
      <c r="BK18" s="84"/>
    </row>
    <row r="19" spans="1:88" ht="4.9000000000000004" customHeight="1">
      <c r="A19" s="226"/>
      <c r="B19" s="227"/>
      <c r="C19" s="227"/>
      <c r="D19" s="227"/>
      <c r="E19" s="227"/>
      <c r="F19" s="228"/>
      <c r="G19" s="236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8"/>
      <c r="U19" s="20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65"/>
      <c r="AK19" s="85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  <c r="BI19" s="147"/>
      <c r="BJ19" s="147"/>
      <c r="BK19" s="84"/>
    </row>
    <row r="20" spans="1:88" ht="18" customHeight="1">
      <c r="A20" s="464" t="s">
        <v>107</v>
      </c>
      <c r="B20" s="465"/>
      <c r="C20" s="465"/>
      <c r="D20" s="465"/>
      <c r="E20" s="465"/>
      <c r="F20" s="466"/>
      <c r="G20" s="66" t="s">
        <v>108</v>
      </c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6" t="s">
        <v>112</v>
      </c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8"/>
      <c r="AE20" s="66" t="s">
        <v>113</v>
      </c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8"/>
      <c r="AQ20" s="86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87"/>
    </row>
    <row r="21" spans="1:88" ht="18" customHeight="1">
      <c r="A21" s="467"/>
      <c r="B21" s="468"/>
      <c r="C21" s="468"/>
      <c r="D21" s="468"/>
      <c r="E21" s="468"/>
      <c r="F21" s="469"/>
      <c r="G21" s="69"/>
      <c r="H21" s="70" t="s">
        <v>109</v>
      </c>
      <c r="I21" s="71"/>
      <c r="J21" s="71"/>
      <c r="K21" s="70" t="s">
        <v>110</v>
      </c>
      <c r="L21" s="71"/>
      <c r="M21" s="71"/>
      <c r="N21" s="71"/>
      <c r="O21" s="70" t="s">
        <v>111</v>
      </c>
      <c r="P21" s="71"/>
      <c r="Q21" s="71"/>
      <c r="R21" s="71"/>
      <c r="S21" s="69"/>
      <c r="T21" s="70" t="s">
        <v>109</v>
      </c>
      <c r="U21" s="71"/>
      <c r="V21" s="71"/>
      <c r="W21" s="70" t="s">
        <v>110</v>
      </c>
      <c r="X21" s="71"/>
      <c r="Y21" s="71"/>
      <c r="Z21" s="71"/>
      <c r="AA21" s="70" t="s">
        <v>111</v>
      </c>
      <c r="AB21" s="71"/>
      <c r="AC21" s="71"/>
      <c r="AD21" s="72"/>
      <c r="AE21" s="69"/>
      <c r="AF21" s="70" t="s">
        <v>109</v>
      </c>
      <c r="AG21" s="71"/>
      <c r="AH21" s="71"/>
      <c r="AI21" s="70" t="s">
        <v>110</v>
      </c>
      <c r="AJ21" s="71"/>
      <c r="AK21" s="71"/>
      <c r="AL21" s="71"/>
      <c r="AM21" s="70" t="s">
        <v>111</v>
      </c>
      <c r="AN21" s="71"/>
      <c r="AO21" s="71"/>
      <c r="AP21" s="72"/>
      <c r="AQ21" s="88"/>
      <c r="AR21" s="89"/>
      <c r="AS21" s="89"/>
      <c r="AT21" s="89"/>
      <c r="AU21" s="90"/>
      <c r="AV21" s="90"/>
      <c r="AW21" s="91"/>
      <c r="AX21" s="92"/>
      <c r="AY21" s="90"/>
      <c r="AZ21" s="90"/>
      <c r="BA21" s="89"/>
      <c r="BB21" s="90"/>
      <c r="BC21" s="90"/>
      <c r="BD21" s="93"/>
      <c r="BE21" s="94"/>
      <c r="BF21" s="91"/>
      <c r="BG21" s="91"/>
      <c r="BH21" s="91"/>
      <c r="BI21" s="89"/>
      <c r="BJ21" s="89"/>
      <c r="BK21" s="95"/>
      <c r="BS21" s="4" t="s">
        <v>55</v>
      </c>
    </row>
    <row r="22" spans="1:88" ht="17.100000000000001" customHeight="1">
      <c r="A22" s="156" t="s">
        <v>42</v>
      </c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8"/>
      <c r="O22" s="162" t="s">
        <v>41</v>
      </c>
      <c r="P22" s="157"/>
      <c r="Q22" s="157"/>
      <c r="R22" s="157"/>
      <c r="S22" s="157"/>
      <c r="T22" s="157"/>
      <c r="U22" s="157"/>
      <c r="V22" s="157"/>
      <c r="W22" s="163" t="s">
        <v>7</v>
      </c>
      <c r="X22" s="164"/>
      <c r="Y22" s="165"/>
      <c r="Z22" s="163" t="s">
        <v>8</v>
      </c>
      <c r="AA22" s="164"/>
      <c r="AB22" s="164"/>
      <c r="AC22" s="162" t="s">
        <v>9</v>
      </c>
      <c r="AD22" s="157"/>
      <c r="AE22" s="157"/>
      <c r="AF22" s="157"/>
      <c r="AG22" s="157"/>
      <c r="AH22" s="158"/>
      <c r="AI22" s="162" t="s">
        <v>15</v>
      </c>
      <c r="AJ22" s="157"/>
      <c r="AK22" s="157"/>
      <c r="AL22" s="157"/>
      <c r="AM22" s="157"/>
      <c r="AN22" s="158"/>
      <c r="AO22" s="166" t="s">
        <v>15</v>
      </c>
      <c r="AP22" s="167"/>
      <c r="AQ22" s="167"/>
      <c r="AR22" s="167"/>
      <c r="AS22" s="167"/>
      <c r="AT22" s="168"/>
      <c r="AU22" s="166" t="s">
        <v>58</v>
      </c>
      <c r="AV22" s="167"/>
      <c r="AW22" s="167"/>
      <c r="AX22" s="167"/>
      <c r="AY22" s="167"/>
      <c r="AZ22" s="168"/>
      <c r="BA22" s="166" t="s">
        <v>14</v>
      </c>
      <c r="BB22" s="167"/>
      <c r="BC22" s="167"/>
      <c r="BD22" s="167"/>
      <c r="BE22" s="167"/>
      <c r="BF22" s="167"/>
      <c r="BG22" s="167"/>
      <c r="BH22" s="167"/>
      <c r="BI22" s="167"/>
      <c r="BJ22" s="167"/>
      <c r="BK22" s="427"/>
      <c r="BS22" s="4">
        <v>60</v>
      </c>
    </row>
    <row r="23" spans="1:88" ht="12" customHeight="1">
      <c r="A23" s="159"/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1"/>
      <c r="O23" s="12"/>
      <c r="P23" s="9"/>
      <c r="Q23" s="9"/>
      <c r="R23" s="9"/>
      <c r="S23" s="9"/>
      <c r="T23" s="9"/>
      <c r="U23" s="9"/>
      <c r="V23" s="9"/>
      <c r="W23" s="12"/>
      <c r="X23" s="9"/>
      <c r="Y23" s="10"/>
      <c r="Z23" s="348"/>
      <c r="AA23" s="160"/>
      <c r="AB23" s="160"/>
      <c r="AC23" s="230" t="s">
        <v>114</v>
      </c>
      <c r="AD23" s="210"/>
      <c r="AE23" s="210"/>
      <c r="AF23" s="210"/>
      <c r="AG23" s="210"/>
      <c r="AH23" s="211"/>
      <c r="AI23" s="230" t="s">
        <v>22</v>
      </c>
      <c r="AJ23" s="210"/>
      <c r="AK23" s="210"/>
      <c r="AL23" s="210"/>
      <c r="AM23" s="210"/>
      <c r="AN23" s="211"/>
      <c r="AO23" s="230" t="s">
        <v>22</v>
      </c>
      <c r="AP23" s="210"/>
      <c r="AQ23" s="210"/>
      <c r="AR23" s="210"/>
      <c r="AS23" s="210"/>
      <c r="AT23" s="211"/>
      <c r="AU23" s="230"/>
      <c r="AV23" s="210"/>
      <c r="AW23" s="210"/>
      <c r="AX23" s="210"/>
      <c r="AY23" s="210"/>
      <c r="AZ23" s="211"/>
      <c r="BA23" s="428" t="s">
        <v>13</v>
      </c>
      <c r="BB23" s="429"/>
      <c r="BC23" s="429"/>
      <c r="BD23" s="429"/>
      <c r="BE23" s="429"/>
      <c r="BF23" s="429"/>
      <c r="BG23" s="429"/>
      <c r="BH23" s="429"/>
      <c r="BI23" s="429"/>
      <c r="BJ23" s="429"/>
      <c r="BK23" s="430"/>
      <c r="BS23" s="4"/>
    </row>
    <row r="24" spans="1:88" ht="9.75" customHeight="1">
      <c r="A24" s="169" t="str">
        <f>'見積書(当初)'!A24</f>
        <v/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1"/>
      <c r="O24" s="175" t="str">
        <f>'見積書(当初)'!O24</f>
        <v/>
      </c>
      <c r="P24" s="176"/>
      <c r="Q24" s="176"/>
      <c r="R24" s="176"/>
      <c r="S24" s="176"/>
      <c r="T24" s="176"/>
      <c r="U24" s="176"/>
      <c r="V24" s="177"/>
      <c r="W24" s="175" t="str">
        <f>'見積書(当初)'!W24</f>
        <v/>
      </c>
      <c r="X24" s="176"/>
      <c r="Y24" s="177"/>
      <c r="Z24" s="175" t="str">
        <f>'見積書(当初)'!Z24</f>
        <v/>
      </c>
      <c r="AA24" s="176"/>
      <c r="AB24" s="177"/>
      <c r="AC24" s="505">
        <f>'見積書(当初)'!AC24</f>
        <v>0</v>
      </c>
      <c r="AD24" s="506"/>
      <c r="AE24" s="506"/>
      <c r="AF24" s="506"/>
      <c r="AG24" s="506"/>
      <c r="AH24" s="507"/>
      <c r="AI24" s="511"/>
      <c r="AJ24" s="512"/>
      <c r="AK24" s="512"/>
      <c r="AL24" s="512"/>
      <c r="AM24" s="512"/>
      <c r="AN24" s="513"/>
      <c r="AO24" s="517"/>
      <c r="AP24" s="518"/>
      <c r="AQ24" s="518"/>
      <c r="AR24" s="518"/>
      <c r="AS24" s="518"/>
      <c r="AT24" s="519"/>
      <c r="AU24" s="517"/>
      <c r="AV24" s="518"/>
      <c r="AW24" s="518"/>
      <c r="AX24" s="518"/>
      <c r="AY24" s="518"/>
      <c r="AZ24" s="519"/>
      <c r="BA24" s="431"/>
      <c r="BB24" s="432"/>
      <c r="BC24" s="432"/>
      <c r="BD24" s="432"/>
      <c r="BE24" s="432"/>
      <c r="BF24" s="432"/>
      <c r="BG24" s="432"/>
      <c r="BH24" s="432"/>
      <c r="BI24" s="432"/>
      <c r="BJ24" s="432"/>
      <c r="BK24" s="433"/>
    </row>
    <row r="25" spans="1:88" ht="9.75" customHeight="1">
      <c r="A25" s="172"/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4"/>
      <c r="O25" s="178"/>
      <c r="P25" s="179"/>
      <c r="Q25" s="179"/>
      <c r="R25" s="179"/>
      <c r="S25" s="179"/>
      <c r="T25" s="179"/>
      <c r="U25" s="179"/>
      <c r="V25" s="180"/>
      <c r="W25" s="178"/>
      <c r="X25" s="179"/>
      <c r="Y25" s="180"/>
      <c r="Z25" s="178"/>
      <c r="AA25" s="179"/>
      <c r="AB25" s="180"/>
      <c r="AC25" s="508"/>
      <c r="AD25" s="509"/>
      <c r="AE25" s="509"/>
      <c r="AF25" s="509"/>
      <c r="AG25" s="509"/>
      <c r="AH25" s="510"/>
      <c r="AI25" s="514"/>
      <c r="AJ25" s="515"/>
      <c r="AK25" s="515"/>
      <c r="AL25" s="515"/>
      <c r="AM25" s="515"/>
      <c r="AN25" s="516"/>
      <c r="AO25" s="520"/>
      <c r="AP25" s="521"/>
      <c r="AQ25" s="521"/>
      <c r="AR25" s="521"/>
      <c r="AS25" s="521"/>
      <c r="AT25" s="522"/>
      <c r="AU25" s="520"/>
      <c r="AV25" s="521"/>
      <c r="AW25" s="521"/>
      <c r="AX25" s="521"/>
      <c r="AY25" s="521"/>
      <c r="AZ25" s="522"/>
      <c r="BA25" s="428"/>
      <c r="BB25" s="429"/>
      <c r="BC25" s="429"/>
      <c r="BD25" s="429"/>
      <c r="BE25" s="429"/>
      <c r="BF25" s="429"/>
      <c r="BG25" s="429"/>
      <c r="BH25" s="429"/>
      <c r="BI25" s="429"/>
      <c r="BJ25" s="429"/>
      <c r="BK25" s="430"/>
    </row>
    <row r="26" spans="1:88" ht="9.75" customHeight="1">
      <c r="A26" s="169" t="str">
        <f>'見積書(当初)'!A26</f>
        <v/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1"/>
      <c r="O26" s="175" t="str">
        <f>'見積書(当初)'!O26</f>
        <v/>
      </c>
      <c r="P26" s="176"/>
      <c r="Q26" s="176"/>
      <c r="R26" s="176"/>
      <c r="S26" s="176"/>
      <c r="T26" s="176"/>
      <c r="U26" s="176"/>
      <c r="V26" s="177"/>
      <c r="W26" s="175" t="str">
        <f>'見積書(当初)'!W26</f>
        <v/>
      </c>
      <c r="X26" s="176"/>
      <c r="Y26" s="177"/>
      <c r="Z26" s="175" t="str">
        <f>'見積書(当初)'!Z26</f>
        <v/>
      </c>
      <c r="AA26" s="176"/>
      <c r="AB26" s="177"/>
      <c r="AC26" s="505">
        <f>'見積書(当初)'!AC26</f>
        <v>0</v>
      </c>
      <c r="AD26" s="506"/>
      <c r="AE26" s="506"/>
      <c r="AF26" s="506"/>
      <c r="AG26" s="506"/>
      <c r="AH26" s="507"/>
      <c r="AI26" s="525"/>
      <c r="AJ26" s="526"/>
      <c r="AK26" s="526"/>
      <c r="AL26" s="526"/>
      <c r="AM26" s="526"/>
      <c r="AN26" s="527"/>
      <c r="AO26" s="534"/>
      <c r="AP26" s="535"/>
      <c r="AQ26" s="535"/>
      <c r="AR26" s="535"/>
      <c r="AS26" s="535"/>
      <c r="AT26" s="536"/>
      <c r="AU26" s="505"/>
      <c r="AV26" s="506"/>
      <c r="AW26" s="506"/>
      <c r="AX26" s="506"/>
      <c r="AY26" s="506"/>
      <c r="AZ26" s="507"/>
      <c r="BA26" s="162"/>
      <c r="BB26" s="157"/>
      <c r="BC26" s="157"/>
      <c r="BD26" s="157"/>
      <c r="BE26" s="157"/>
      <c r="BF26" s="157"/>
      <c r="BG26" s="157"/>
      <c r="BH26" s="157"/>
      <c r="BI26" s="157"/>
      <c r="BJ26" s="157"/>
      <c r="BK26" s="459"/>
    </row>
    <row r="27" spans="1:88" ht="9.75" customHeight="1">
      <c r="A27" s="172"/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4"/>
      <c r="O27" s="178"/>
      <c r="P27" s="179"/>
      <c r="Q27" s="179"/>
      <c r="R27" s="179"/>
      <c r="S27" s="179"/>
      <c r="T27" s="179"/>
      <c r="U27" s="179"/>
      <c r="V27" s="180"/>
      <c r="W27" s="178"/>
      <c r="X27" s="179"/>
      <c r="Y27" s="180"/>
      <c r="Z27" s="178"/>
      <c r="AA27" s="179"/>
      <c r="AB27" s="180"/>
      <c r="AC27" s="508"/>
      <c r="AD27" s="509"/>
      <c r="AE27" s="509"/>
      <c r="AF27" s="509"/>
      <c r="AG27" s="509"/>
      <c r="AH27" s="510"/>
      <c r="AI27" s="528"/>
      <c r="AJ27" s="529"/>
      <c r="AK27" s="529"/>
      <c r="AL27" s="529"/>
      <c r="AM27" s="529"/>
      <c r="AN27" s="530"/>
      <c r="AO27" s="537"/>
      <c r="AP27" s="538"/>
      <c r="AQ27" s="538"/>
      <c r="AR27" s="538"/>
      <c r="AS27" s="538"/>
      <c r="AT27" s="539"/>
      <c r="AU27" s="508"/>
      <c r="AV27" s="509"/>
      <c r="AW27" s="509"/>
      <c r="AX27" s="509"/>
      <c r="AY27" s="509"/>
      <c r="AZ27" s="510"/>
      <c r="BA27" s="443"/>
      <c r="BB27" s="227"/>
      <c r="BC27" s="227"/>
      <c r="BD27" s="227"/>
      <c r="BE27" s="227"/>
      <c r="BF27" s="227"/>
      <c r="BG27" s="227"/>
      <c r="BH27" s="227"/>
      <c r="BI27" s="227"/>
      <c r="BJ27" s="227"/>
      <c r="BK27" s="460"/>
    </row>
    <row r="28" spans="1:88" ht="9.75" customHeight="1">
      <c r="A28" s="523" t="str">
        <f>'見積書(当初)'!A28</f>
        <v/>
      </c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2"/>
      <c r="O28" s="279" t="str">
        <f>'見積書(当初)'!O28</f>
        <v/>
      </c>
      <c r="P28" s="279"/>
      <c r="Q28" s="279"/>
      <c r="R28" s="279"/>
      <c r="S28" s="279"/>
      <c r="T28" s="279"/>
      <c r="U28" s="279"/>
      <c r="V28" s="279"/>
      <c r="W28" s="175" t="str">
        <f>'見積書(当初)'!W28</f>
        <v/>
      </c>
      <c r="X28" s="176"/>
      <c r="Y28" s="177"/>
      <c r="Z28" s="175" t="str">
        <f>'見積書(当初)'!Z28</f>
        <v/>
      </c>
      <c r="AA28" s="176"/>
      <c r="AB28" s="177"/>
      <c r="AC28" s="505">
        <f>'見積書(当初)'!AC28</f>
        <v>0</v>
      </c>
      <c r="AD28" s="506"/>
      <c r="AE28" s="506"/>
      <c r="AF28" s="506"/>
      <c r="AG28" s="506"/>
      <c r="AH28" s="507"/>
      <c r="AI28" s="511"/>
      <c r="AJ28" s="512"/>
      <c r="AK28" s="512"/>
      <c r="AL28" s="512"/>
      <c r="AM28" s="512"/>
      <c r="AN28" s="513"/>
      <c r="AO28" s="517"/>
      <c r="AP28" s="518"/>
      <c r="AQ28" s="518"/>
      <c r="AR28" s="518"/>
      <c r="AS28" s="518"/>
      <c r="AT28" s="519"/>
      <c r="AU28" s="517"/>
      <c r="AV28" s="518"/>
      <c r="AW28" s="518"/>
      <c r="AX28" s="518"/>
      <c r="AY28" s="518"/>
      <c r="AZ28" s="519"/>
      <c r="BA28" s="360"/>
      <c r="BB28" s="304"/>
      <c r="BC28" s="304"/>
      <c r="BD28" s="304"/>
      <c r="BE28" s="304"/>
      <c r="BF28" s="304"/>
      <c r="BG28" s="304"/>
      <c r="BH28" s="304"/>
      <c r="BI28" s="304"/>
      <c r="BJ28" s="304"/>
      <c r="BK28" s="305"/>
    </row>
    <row r="29" spans="1:88" ht="9.75" customHeight="1">
      <c r="A29" s="52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5"/>
      <c r="O29" s="279"/>
      <c r="P29" s="279"/>
      <c r="Q29" s="279"/>
      <c r="R29" s="279"/>
      <c r="S29" s="279"/>
      <c r="T29" s="279"/>
      <c r="U29" s="279"/>
      <c r="V29" s="279"/>
      <c r="W29" s="178"/>
      <c r="X29" s="179"/>
      <c r="Y29" s="180"/>
      <c r="Z29" s="178"/>
      <c r="AA29" s="179"/>
      <c r="AB29" s="180"/>
      <c r="AC29" s="508"/>
      <c r="AD29" s="509"/>
      <c r="AE29" s="509"/>
      <c r="AF29" s="509"/>
      <c r="AG29" s="509"/>
      <c r="AH29" s="510"/>
      <c r="AI29" s="514"/>
      <c r="AJ29" s="515"/>
      <c r="AK29" s="515"/>
      <c r="AL29" s="515"/>
      <c r="AM29" s="515"/>
      <c r="AN29" s="516"/>
      <c r="AO29" s="520"/>
      <c r="AP29" s="521"/>
      <c r="AQ29" s="521"/>
      <c r="AR29" s="521"/>
      <c r="AS29" s="521"/>
      <c r="AT29" s="522"/>
      <c r="AU29" s="531"/>
      <c r="AV29" s="532"/>
      <c r="AW29" s="532"/>
      <c r="AX29" s="532"/>
      <c r="AY29" s="532"/>
      <c r="AZ29" s="533"/>
      <c r="BA29" s="361"/>
      <c r="BB29" s="306"/>
      <c r="BC29" s="306"/>
      <c r="BD29" s="306"/>
      <c r="BE29" s="306"/>
      <c r="BF29" s="306"/>
      <c r="BG29" s="306"/>
      <c r="BH29" s="306"/>
      <c r="BI29" s="306"/>
      <c r="BJ29" s="306"/>
      <c r="BK29" s="307"/>
      <c r="BS29" s="471" t="s">
        <v>46</v>
      </c>
      <c r="BT29" s="472"/>
      <c r="BU29" s="472"/>
      <c r="BV29" s="472"/>
      <c r="BW29" s="472"/>
      <c r="BX29" s="472"/>
      <c r="BY29" s="472"/>
      <c r="BZ29" s="472"/>
      <c r="CA29" s="473"/>
      <c r="CB29" s="25"/>
      <c r="CC29" s="26"/>
      <c r="CD29" s="26"/>
      <c r="CE29" s="26"/>
      <c r="CF29" s="26"/>
      <c r="CG29" s="26"/>
      <c r="CH29" s="26"/>
      <c r="CI29" s="26"/>
      <c r="CJ29" s="26"/>
    </row>
    <row r="30" spans="1:88" ht="9.75" customHeight="1">
      <c r="A30" s="523" t="str">
        <f>'見積書(当初)'!A30</f>
        <v/>
      </c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2"/>
      <c r="O30" s="279" t="str">
        <f>'見積書(当初)'!O30</f>
        <v/>
      </c>
      <c r="P30" s="279"/>
      <c r="Q30" s="279"/>
      <c r="R30" s="279"/>
      <c r="S30" s="279"/>
      <c r="T30" s="279"/>
      <c r="U30" s="279"/>
      <c r="V30" s="279"/>
      <c r="W30" s="175" t="str">
        <f>'見積書(当初)'!W30</f>
        <v/>
      </c>
      <c r="X30" s="176"/>
      <c r="Y30" s="177"/>
      <c r="Z30" s="175" t="str">
        <f>'見積書(当初)'!Z30</f>
        <v/>
      </c>
      <c r="AA30" s="176"/>
      <c r="AB30" s="177"/>
      <c r="AC30" s="505">
        <f>'見積書(当初)'!AC30</f>
        <v>0</v>
      </c>
      <c r="AD30" s="506"/>
      <c r="AE30" s="506"/>
      <c r="AF30" s="506"/>
      <c r="AG30" s="506"/>
      <c r="AH30" s="507"/>
      <c r="AI30" s="511"/>
      <c r="AJ30" s="512"/>
      <c r="AK30" s="512"/>
      <c r="AL30" s="512"/>
      <c r="AM30" s="512"/>
      <c r="AN30" s="513"/>
      <c r="AO30" s="517"/>
      <c r="AP30" s="518"/>
      <c r="AQ30" s="518"/>
      <c r="AR30" s="518"/>
      <c r="AS30" s="518"/>
      <c r="AT30" s="519"/>
      <c r="AU30" s="517"/>
      <c r="AV30" s="518"/>
      <c r="AW30" s="518"/>
      <c r="AX30" s="518"/>
      <c r="AY30" s="518"/>
      <c r="AZ30" s="519"/>
      <c r="BA30" s="360"/>
      <c r="BB30" s="304"/>
      <c r="BC30" s="304"/>
      <c r="BD30" s="304"/>
      <c r="BE30" s="304"/>
      <c r="BF30" s="304"/>
      <c r="BG30" s="304"/>
      <c r="BH30" s="304"/>
      <c r="BI30" s="304"/>
      <c r="BJ30" s="304"/>
      <c r="BK30" s="305"/>
      <c r="BS30" s="22">
        <v>1</v>
      </c>
      <c r="BT30" s="474" t="s">
        <v>47</v>
      </c>
      <c r="BU30" s="475"/>
      <c r="BV30" s="475"/>
      <c r="BW30" s="475"/>
      <c r="BX30" s="476"/>
      <c r="BY30" s="477" t="s">
        <v>48</v>
      </c>
      <c r="BZ30" s="478"/>
      <c r="CA30" s="479"/>
      <c r="CB30" s="30"/>
      <c r="CC30" s="31"/>
      <c r="CD30" s="31"/>
      <c r="CE30" s="31"/>
      <c r="CF30" s="31"/>
      <c r="CG30" s="470"/>
      <c r="CH30" s="470"/>
      <c r="CI30" s="470"/>
      <c r="CJ30" s="470"/>
    </row>
    <row r="31" spans="1:88" ht="9.75" customHeight="1">
      <c r="A31" s="524"/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5"/>
      <c r="O31" s="279"/>
      <c r="P31" s="279"/>
      <c r="Q31" s="279"/>
      <c r="R31" s="279"/>
      <c r="S31" s="279"/>
      <c r="T31" s="279"/>
      <c r="U31" s="279"/>
      <c r="V31" s="279"/>
      <c r="W31" s="178"/>
      <c r="X31" s="179"/>
      <c r="Y31" s="180"/>
      <c r="Z31" s="178"/>
      <c r="AA31" s="179"/>
      <c r="AB31" s="180"/>
      <c r="AC31" s="508"/>
      <c r="AD31" s="509"/>
      <c r="AE31" s="509"/>
      <c r="AF31" s="509"/>
      <c r="AG31" s="509"/>
      <c r="AH31" s="510"/>
      <c r="AI31" s="514"/>
      <c r="AJ31" s="515"/>
      <c r="AK31" s="515"/>
      <c r="AL31" s="515"/>
      <c r="AM31" s="515"/>
      <c r="AN31" s="516"/>
      <c r="AO31" s="520"/>
      <c r="AP31" s="521"/>
      <c r="AQ31" s="521"/>
      <c r="AR31" s="521"/>
      <c r="AS31" s="521"/>
      <c r="AT31" s="522"/>
      <c r="AU31" s="531"/>
      <c r="AV31" s="532"/>
      <c r="AW31" s="532"/>
      <c r="AX31" s="532"/>
      <c r="AY31" s="532"/>
      <c r="AZ31" s="533"/>
      <c r="BA31" s="361"/>
      <c r="BB31" s="306"/>
      <c r="BC31" s="306"/>
      <c r="BD31" s="306"/>
      <c r="BE31" s="306"/>
      <c r="BF31" s="306"/>
      <c r="BG31" s="306"/>
      <c r="BH31" s="306"/>
      <c r="BI31" s="306"/>
      <c r="BJ31" s="306"/>
      <c r="BK31" s="307"/>
      <c r="BS31" s="23">
        <v>2</v>
      </c>
      <c r="BT31" s="474" t="s">
        <v>49</v>
      </c>
      <c r="BU31" s="475"/>
      <c r="BV31" s="475"/>
      <c r="BW31" s="475"/>
      <c r="BX31" s="476"/>
      <c r="BY31" s="477" t="s">
        <v>50</v>
      </c>
      <c r="BZ31" s="478"/>
      <c r="CA31" s="479"/>
      <c r="CB31" s="30"/>
      <c r="CC31" s="31"/>
      <c r="CD31" s="31"/>
      <c r="CE31" s="31"/>
      <c r="CF31" s="31"/>
      <c r="CG31" s="470"/>
      <c r="CH31" s="470"/>
      <c r="CI31" s="470"/>
      <c r="CJ31" s="470"/>
    </row>
    <row r="32" spans="1:88" ht="9.75" customHeight="1">
      <c r="A32" s="523" t="str">
        <f>'見積書(当初)'!A32</f>
        <v/>
      </c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2"/>
      <c r="O32" s="150" t="str">
        <f>'見積書(当初)'!O32</f>
        <v/>
      </c>
      <c r="P32" s="151"/>
      <c r="Q32" s="151"/>
      <c r="R32" s="151"/>
      <c r="S32" s="151"/>
      <c r="T32" s="151"/>
      <c r="U32" s="151"/>
      <c r="V32" s="152"/>
      <c r="W32" s="540" t="str">
        <f>'見積書(当初)'!W32</f>
        <v/>
      </c>
      <c r="X32" s="540"/>
      <c r="Y32" s="540"/>
      <c r="Z32" s="541" t="str">
        <f>'見積書(当初)'!Z32</f>
        <v/>
      </c>
      <c r="AA32" s="542"/>
      <c r="AB32" s="543"/>
      <c r="AC32" s="547" t="str">
        <f>'見積書(当初)'!AC32</f>
        <v/>
      </c>
      <c r="AD32" s="518"/>
      <c r="AE32" s="518"/>
      <c r="AF32" s="518"/>
      <c r="AG32" s="518"/>
      <c r="AH32" s="519"/>
      <c r="AI32" s="517"/>
      <c r="AJ32" s="518"/>
      <c r="AK32" s="518"/>
      <c r="AL32" s="518"/>
      <c r="AM32" s="518"/>
      <c r="AN32" s="519"/>
      <c r="AO32" s="517"/>
      <c r="AP32" s="518"/>
      <c r="AQ32" s="518"/>
      <c r="AR32" s="518"/>
      <c r="AS32" s="518"/>
      <c r="AT32" s="519"/>
      <c r="AU32" s="517"/>
      <c r="AV32" s="518"/>
      <c r="AW32" s="518"/>
      <c r="AX32" s="518"/>
      <c r="AY32" s="518"/>
      <c r="AZ32" s="519"/>
      <c r="BA32" s="360"/>
      <c r="BB32" s="304"/>
      <c r="BC32" s="304"/>
      <c r="BD32" s="304"/>
      <c r="BE32" s="304"/>
      <c r="BF32" s="304"/>
      <c r="BG32" s="304"/>
      <c r="BH32" s="304"/>
      <c r="BI32" s="304"/>
      <c r="BJ32" s="304"/>
      <c r="BK32" s="305"/>
      <c r="BS32" s="23">
        <v>3</v>
      </c>
      <c r="BT32" s="24" t="s">
        <v>51</v>
      </c>
      <c r="BU32" s="27"/>
      <c r="BV32" s="28"/>
      <c r="BW32" s="28"/>
      <c r="BX32" s="29"/>
      <c r="BY32" s="477" t="s">
        <v>52</v>
      </c>
      <c r="BZ32" s="478"/>
      <c r="CA32" s="479"/>
      <c r="CB32" s="30"/>
      <c r="CC32" s="31"/>
      <c r="CD32" s="31"/>
      <c r="CE32" s="31"/>
      <c r="CF32" s="31"/>
      <c r="CG32" s="470"/>
      <c r="CH32" s="470"/>
      <c r="CI32" s="470"/>
      <c r="CJ32" s="470"/>
    </row>
    <row r="33" spans="1:88" ht="9.75" customHeight="1">
      <c r="A33" s="524"/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5"/>
      <c r="O33" s="153"/>
      <c r="P33" s="154"/>
      <c r="Q33" s="154"/>
      <c r="R33" s="154"/>
      <c r="S33" s="154"/>
      <c r="T33" s="154"/>
      <c r="U33" s="154"/>
      <c r="V33" s="155"/>
      <c r="W33" s="540"/>
      <c r="X33" s="540"/>
      <c r="Y33" s="540"/>
      <c r="Z33" s="544"/>
      <c r="AA33" s="545"/>
      <c r="AB33" s="546"/>
      <c r="AC33" s="520"/>
      <c r="AD33" s="521"/>
      <c r="AE33" s="521"/>
      <c r="AF33" s="521"/>
      <c r="AG33" s="521"/>
      <c r="AH33" s="522"/>
      <c r="AI33" s="520"/>
      <c r="AJ33" s="521"/>
      <c r="AK33" s="521"/>
      <c r="AL33" s="521"/>
      <c r="AM33" s="521"/>
      <c r="AN33" s="522"/>
      <c r="AO33" s="520"/>
      <c r="AP33" s="521"/>
      <c r="AQ33" s="521"/>
      <c r="AR33" s="521"/>
      <c r="AS33" s="521"/>
      <c r="AT33" s="522"/>
      <c r="AU33" s="531"/>
      <c r="AV33" s="532"/>
      <c r="AW33" s="532"/>
      <c r="AX33" s="532"/>
      <c r="AY33" s="532"/>
      <c r="AZ33" s="533"/>
      <c r="BA33" s="361"/>
      <c r="BB33" s="306"/>
      <c r="BC33" s="306"/>
      <c r="BD33" s="306"/>
      <c r="BE33" s="306"/>
      <c r="BF33" s="306"/>
      <c r="BG33" s="306"/>
      <c r="BH33" s="306"/>
      <c r="BI33" s="306"/>
      <c r="BJ33" s="306"/>
      <c r="BK33" s="307"/>
      <c r="BS33" s="23">
        <v>4</v>
      </c>
      <c r="BT33" s="474" t="s">
        <v>53</v>
      </c>
      <c r="BU33" s="475"/>
      <c r="BV33" s="475"/>
      <c r="BW33" s="475"/>
      <c r="BX33" s="476"/>
      <c r="BY33" s="477" t="s">
        <v>54</v>
      </c>
      <c r="BZ33" s="478"/>
      <c r="CA33" s="479"/>
      <c r="CB33" s="30"/>
      <c r="CC33" s="31"/>
      <c r="CD33" s="31"/>
      <c r="CE33" s="31"/>
      <c r="CF33" s="31"/>
      <c r="CG33" s="470"/>
      <c r="CH33" s="470"/>
      <c r="CI33" s="470"/>
      <c r="CJ33" s="470"/>
    </row>
    <row r="34" spans="1:88" ht="9.75" customHeight="1">
      <c r="A34" s="251" t="s">
        <v>19</v>
      </c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3"/>
      <c r="O34" s="279"/>
      <c r="P34" s="279"/>
      <c r="Q34" s="279"/>
      <c r="R34" s="279"/>
      <c r="S34" s="279"/>
      <c r="T34" s="279"/>
      <c r="U34" s="279"/>
      <c r="V34" s="279"/>
      <c r="W34" s="540"/>
      <c r="X34" s="540"/>
      <c r="Y34" s="540"/>
      <c r="Z34" s="541"/>
      <c r="AA34" s="542"/>
      <c r="AB34" s="543"/>
      <c r="AC34" s="517">
        <f>'見積書(当初)'!AC34</f>
        <v>0</v>
      </c>
      <c r="AD34" s="518"/>
      <c r="AE34" s="518"/>
      <c r="AF34" s="518"/>
      <c r="AG34" s="518"/>
      <c r="AH34" s="519"/>
      <c r="AI34" s="517">
        <f>SUM(AI24:AN33)</f>
        <v>0</v>
      </c>
      <c r="AJ34" s="518"/>
      <c r="AK34" s="518"/>
      <c r="AL34" s="518"/>
      <c r="AM34" s="518"/>
      <c r="AN34" s="519"/>
      <c r="AO34" s="517">
        <f>SUM(AO24:AT33)</f>
        <v>0</v>
      </c>
      <c r="AP34" s="518"/>
      <c r="AQ34" s="518"/>
      <c r="AR34" s="518"/>
      <c r="AS34" s="518"/>
      <c r="AT34" s="519"/>
      <c r="AU34" s="517">
        <f>SUM(AC34,AI34,AO34)</f>
        <v>0</v>
      </c>
      <c r="AV34" s="518"/>
      <c r="AW34" s="518"/>
      <c r="AX34" s="518"/>
      <c r="AY34" s="518"/>
      <c r="AZ34" s="519"/>
      <c r="BA34" s="360"/>
      <c r="BB34" s="304"/>
      <c r="BC34" s="304"/>
      <c r="BD34" s="304"/>
      <c r="BE34" s="304"/>
      <c r="BF34" s="304"/>
      <c r="BG34" s="304"/>
      <c r="BH34" s="304"/>
      <c r="BI34" s="304"/>
      <c r="BJ34" s="304"/>
      <c r="BK34" s="305"/>
    </row>
    <row r="35" spans="1:88" ht="9.75" customHeight="1">
      <c r="A35" s="254"/>
      <c r="B35" s="255"/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6"/>
      <c r="O35" s="279"/>
      <c r="P35" s="279"/>
      <c r="Q35" s="279"/>
      <c r="R35" s="279"/>
      <c r="S35" s="279"/>
      <c r="T35" s="279"/>
      <c r="U35" s="279"/>
      <c r="V35" s="279"/>
      <c r="W35" s="540"/>
      <c r="X35" s="540"/>
      <c r="Y35" s="540"/>
      <c r="Z35" s="544"/>
      <c r="AA35" s="545"/>
      <c r="AB35" s="546"/>
      <c r="AC35" s="520"/>
      <c r="AD35" s="521"/>
      <c r="AE35" s="521"/>
      <c r="AF35" s="521"/>
      <c r="AG35" s="521"/>
      <c r="AH35" s="522"/>
      <c r="AI35" s="520"/>
      <c r="AJ35" s="521"/>
      <c r="AK35" s="521"/>
      <c r="AL35" s="521"/>
      <c r="AM35" s="521"/>
      <c r="AN35" s="522"/>
      <c r="AO35" s="520"/>
      <c r="AP35" s="521"/>
      <c r="AQ35" s="521"/>
      <c r="AR35" s="521"/>
      <c r="AS35" s="521"/>
      <c r="AT35" s="522"/>
      <c r="AU35" s="531"/>
      <c r="AV35" s="532"/>
      <c r="AW35" s="532"/>
      <c r="AX35" s="532"/>
      <c r="AY35" s="532"/>
      <c r="AZ35" s="533"/>
      <c r="BA35" s="361"/>
      <c r="BB35" s="306"/>
      <c r="BC35" s="306"/>
      <c r="BD35" s="306"/>
      <c r="BE35" s="306"/>
      <c r="BF35" s="306"/>
      <c r="BG35" s="306"/>
      <c r="BH35" s="306"/>
      <c r="BI35" s="306"/>
      <c r="BJ35" s="306"/>
      <c r="BK35" s="307"/>
    </row>
    <row r="36" spans="1:88" ht="9.75" customHeight="1">
      <c r="A36" s="554" t="s">
        <v>57</v>
      </c>
      <c r="B36" s="555"/>
      <c r="C36" s="555"/>
      <c r="D36" s="555"/>
      <c r="E36" s="555"/>
      <c r="F36" s="555"/>
      <c r="G36" s="555"/>
      <c r="H36" s="555"/>
      <c r="I36" s="555"/>
      <c r="J36" s="555"/>
      <c r="K36" s="555"/>
      <c r="L36" s="555"/>
      <c r="M36" s="555"/>
      <c r="N36" s="556"/>
      <c r="O36" s="279"/>
      <c r="P36" s="279"/>
      <c r="Q36" s="279"/>
      <c r="R36" s="279"/>
      <c r="S36" s="279"/>
      <c r="T36" s="279"/>
      <c r="U36" s="279"/>
      <c r="V36" s="279"/>
      <c r="W36" s="540"/>
      <c r="X36" s="540"/>
      <c r="Y36" s="540"/>
      <c r="Z36" s="541"/>
      <c r="AA36" s="542"/>
      <c r="AB36" s="543"/>
      <c r="AC36" s="547">
        <f>'見積書(当初)'!AC36</f>
        <v>0</v>
      </c>
      <c r="AD36" s="560"/>
      <c r="AE36" s="560"/>
      <c r="AF36" s="560"/>
      <c r="AG36" s="560"/>
      <c r="AH36" s="561"/>
      <c r="AI36" s="517">
        <f>SUMIF('明細（金額変更）'!$B$1:$B$1000,"内労務費",'明細（金額変更）'!$H$1:$H$1000)</f>
        <v>0</v>
      </c>
      <c r="AJ36" s="518"/>
      <c r="AK36" s="518"/>
      <c r="AL36" s="518"/>
      <c r="AM36" s="518"/>
      <c r="AN36" s="519"/>
      <c r="AO36" s="517"/>
      <c r="AP36" s="518"/>
      <c r="AQ36" s="518"/>
      <c r="AR36" s="518"/>
      <c r="AS36" s="518"/>
      <c r="AT36" s="519"/>
      <c r="AU36" s="517">
        <f>SUM(AC36,AI36,AO36)</f>
        <v>0</v>
      </c>
      <c r="AV36" s="518"/>
      <c r="AW36" s="518"/>
      <c r="AX36" s="518"/>
      <c r="AY36" s="518"/>
      <c r="AZ36" s="519"/>
      <c r="BA36" s="360"/>
      <c r="BB36" s="304"/>
      <c r="BC36" s="304"/>
      <c r="BD36" s="304"/>
      <c r="BE36" s="304"/>
      <c r="BF36" s="304"/>
      <c r="BG36" s="304"/>
      <c r="BH36" s="304"/>
      <c r="BI36" s="304"/>
      <c r="BJ36" s="304"/>
      <c r="BK36" s="305"/>
    </row>
    <row r="37" spans="1:88" ht="9.75" customHeight="1">
      <c r="A37" s="557"/>
      <c r="B37" s="558"/>
      <c r="C37" s="558"/>
      <c r="D37" s="558"/>
      <c r="E37" s="558"/>
      <c r="F37" s="558"/>
      <c r="G37" s="558"/>
      <c r="H37" s="558"/>
      <c r="I37" s="558"/>
      <c r="J37" s="558"/>
      <c r="K37" s="558"/>
      <c r="L37" s="558"/>
      <c r="M37" s="558"/>
      <c r="N37" s="559"/>
      <c r="O37" s="279"/>
      <c r="P37" s="279"/>
      <c r="Q37" s="279"/>
      <c r="R37" s="279"/>
      <c r="S37" s="279"/>
      <c r="T37" s="279"/>
      <c r="U37" s="279"/>
      <c r="V37" s="279"/>
      <c r="W37" s="540"/>
      <c r="X37" s="540"/>
      <c r="Y37" s="540"/>
      <c r="Z37" s="544"/>
      <c r="AA37" s="545"/>
      <c r="AB37" s="546"/>
      <c r="AC37" s="562"/>
      <c r="AD37" s="563"/>
      <c r="AE37" s="563"/>
      <c r="AF37" s="563"/>
      <c r="AG37" s="563"/>
      <c r="AH37" s="564"/>
      <c r="AI37" s="520"/>
      <c r="AJ37" s="521"/>
      <c r="AK37" s="521"/>
      <c r="AL37" s="521"/>
      <c r="AM37" s="521"/>
      <c r="AN37" s="522"/>
      <c r="AO37" s="520"/>
      <c r="AP37" s="521"/>
      <c r="AQ37" s="521"/>
      <c r="AR37" s="521"/>
      <c r="AS37" s="521"/>
      <c r="AT37" s="522"/>
      <c r="AU37" s="520"/>
      <c r="AV37" s="521"/>
      <c r="AW37" s="521"/>
      <c r="AX37" s="521"/>
      <c r="AY37" s="521"/>
      <c r="AZ37" s="522"/>
      <c r="BA37" s="361"/>
      <c r="BB37" s="306"/>
      <c r="BC37" s="306"/>
      <c r="BD37" s="306"/>
      <c r="BE37" s="306"/>
      <c r="BF37" s="306"/>
      <c r="BG37" s="306"/>
      <c r="BH37" s="306"/>
      <c r="BI37" s="306"/>
      <c r="BJ37" s="306"/>
      <c r="BK37" s="307"/>
    </row>
    <row r="38" spans="1:88" ht="9.75" customHeight="1">
      <c r="A38" s="251" t="s">
        <v>21</v>
      </c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3"/>
      <c r="O38" s="279"/>
      <c r="P38" s="279"/>
      <c r="Q38" s="279"/>
      <c r="R38" s="279"/>
      <c r="S38" s="279"/>
      <c r="T38" s="279"/>
      <c r="U38" s="279"/>
      <c r="V38" s="279"/>
      <c r="W38" s="540"/>
      <c r="X38" s="540"/>
      <c r="Y38" s="540"/>
      <c r="Z38" s="541"/>
      <c r="AA38" s="542"/>
      <c r="AB38" s="543"/>
      <c r="AC38" s="548" t="str">
        <f>IFERROR(CEILING((AC36+AC46)/AC56,1%),"")</f>
        <v/>
      </c>
      <c r="AD38" s="549"/>
      <c r="AE38" s="549"/>
      <c r="AF38" s="549"/>
      <c r="AG38" s="549"/>
      <c r="AH38" s="550"/>
      <c r="AI38" s="548" t="str">
        <f>IFERROR(CEILING((AI36+AI46)/AI56,1%),"")</f>
        <v/>
      </c>
      <c r="AJ38" s="549"/>
      <c r="AK38" s="549"/>
      <c r="AL38" s="549"/>
      <c r="AM38" s="549"/>
      <c r="AN38" s="550"/>
      <c r="AO38" s="548" t="str">
        <f>IFERROR(CEILING((AO36+AO46)/AO56,1%),"")</f>
        <v/>
      </c>
      <c r="AP38" s="549"/>
      <c r="AQ38" s="549"/>
      <c r="AR38" s="549"/>
      <c r="AS38" s="549"/>
      <c r="AT38" s="550"/>
      <c r="AU38" s="548" t="str">
        <f>IFERROR(CEILING((AU36+AU46)/AU56,1%),"")</f>
        <v/>
      </c>
      <c r="AV38" s="549"/>
      <c r="AW38" s="549"/>
      <c r="AX38" s="549"/>
      <c r="AY38" s="549"/>
      <c r="AZ38" s="550"/>
      <c r="BA38" s="304"/>
      <c r="BB38" s="304"/>
      <c r="BC38" s="304"/>
      <c r="BD38" s="304"/>
      <c r="BE38" s="304"/>
      <c r="BF38" s="304"/>
      <c r="BG38" s="304"/>
      <c r="BH38" s="304"/>
      <c r="BI38" s="304"/>
      <c r="BJ38" s="304"/>
      <c r="BK38" s="305"/>
    </row>
    <row r="39" spans="1:88" ht="9.75" customHeight="1">
      <c r="A39" s="254"/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6"/>
      <c r="O39" s="279"/>
      <c r="P39" s="279"/>
      <c r="Q39" s="279"/>
      <c r="R39" s="279"/>
      <c r="S39" s="279"/>
      <c r="T39" s="279"/>
      <c r="U39" s="279"/>
      <c r="V39" s="279"/>
      <c r="W39" s="540"/>
      <c r="X39" s="540"/>
      <c r="Y39" s="540"/>
      <c r="Z39" s="544"/>
      <c r="AA39" s="545"/>
      <c r="AB39" s="546"/>
      <c r="AC39" s="551"/>
      <c r="AD39" s="552"/>
      <c r="AE39" s="552"/>
      <c r="AF39" s="552"/>
      <c r="AG39" s="552"/>
      <c r="AH39" s="553"/>
      <c r="AI39" s="551"/>
      <c r="AJ39" s="552"/>
      <c r="AK39" s="552"/>
      <c r="AL39" s="552"/>
      <c r="AM39" s="552"/>
      <c r="AN39" s="553"/>
      <c r="AO39" s="551"/>
      <c r="AP39" s="552"/>
      <c r="AQ39" s="552"/>
      <c r="AR39" s="552"/>
      <c r="AS39" s="552"/>
      <c r="AT39" s="553"/>
      <c r="AU39" s="551"/>
      <c r="AV39" s="552"/>
      <c r="AW39" s="552"/>
      <c r="AX39" s="552"/>
      <c r="AY39" s="552"/>
      <c r="AZ39" s="553"/>
      <c r="BA39" s="306"/>
      <c r="BB39" s="306"/>
      <c r="BC39" s="306"/>
      <c r="BD39" s="306"/>
      <c r="BE39" s="306"/>
      <c r="BF39" s="306"/>
      <c r="BG39" s="306"/>
      <c r="BH39" s="306"/>
      <c r="BI39" s="306"/>
      <c r="BJ39" s="306"/>
      <c r="BK39" s="307"/>
    </row>
    <row r="40" spans="1:88" ht="9.75" customHeight="1">
      <c r="A40" s="554" t="s">
        <v>125</v>
      </c>
      <c r="B40" s="555"/>
      <c r="C40" s="555"/>
      <c r="D40" s="555"/>
      <c r="E40" s="555"/>
      <c r="F40" s="555"/>
      <c r="G40" s="555"/>
      <c r="H40" s="555"/>
      <c r="I40" s="555"/>
      <c r="J40" s="555"/>
      <c r="K40" s="555"/>
      <c r="L40" s="555"/>
      <c r="M40" s="555"/>
      <c r="N40" s="556"/>
      <c r="O40" s="150"/>
      <c r="P40" s="151"/>
      <c r="Q40" s="151"/>
      <c r="R40" s="151"/>
      <c r="S40" s="151"/>
      <c r="T40" s="151"/>
      <c r="U40" s="151"/>
      <c r="V40" s="152"/>
      <c r="W40" s="541"/>
      <c r="X40" s="542"/>
      <c r="Y40" s="543"/>
      <c r="Z40" s="541"/>
      <c r="AA40" s="542"/>
      <c r="AB40" s="543"/>
      <c r="AC40" s="547">
        <f>'見積書(当初)'!AC40</f>
        <v>0</v>
      </c>
      <c r="AD40" s="560"/>
      <c r="AE40" s="560"/>
      <c r="AF40" s="560"/>
      <c r="AG40" s="560"/>
      <c r="AH40" s="561"/>
      <c r="AI40" s="517">
        <f>SUMIF('明細（金額変更）'!$B$1:$B$1000,"内材料費",'明細（金額変更）'!$H$1:$H$1000)</f>
        <v>0</v>
      </c>
      <c r="AJ40" s="518"/>
      <c r="AK40" s="518"/>
      <c r="AL40" s="518"/>
      <c r="AM40" s="518"/>
      <c r="AN40" s="519"/>
      <c r="AO40" s="517"/>
      <c r="AP40" s="518"/>
      <c r="AQ40" s="518"/>
      <c r="AR40" s="518"/>
      <c r="AS40" s="518"/>
      <c r="AT40" s="519"/>
      <c r="AU40" s="517">
        <f>SUM(AC40,AI40,AO40)</f>
        <v>0</v>
      </c>
      <c r="AV40" s="518"/>
      <c r="AW40" s="518"/>
      <c r="AX40" s="518"/>
      <c r="AY40" s="518"/>
      <c r="AZ40" s="519"/>
      <c r="BA40" s="304"/>
      <c r="BB40" s="304"/>
      <c r="BC40" s="304"/>
      <c r="BD40" s="304"/>
      <c r="BE40" s="304"/>
      <c r="BF40" s="304"/>
      <c r="BG40" s="304"/>
      <c r="BH40" s="304"/>
      <c r="BI40" s="304"/>
      <c r="BJ40" s="304"/>
      <c r="BK40" s="305"/>
    </row>
    <row r="41" spans="1:88" ht="9.75" customHeight="1">
      <c r="A41" s="557"/>
      <c r="B41" s="558"/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9"/>
      <c r="O41" s="153"/>
      <c r="P41" s="154"/>
      <c r="Q41" s="154"/>
      <c r="R41" s="154"/>
      <c r="S41" s="154"/>
      <c r="T41" s="154"/>
      <c r="U41" s="154"/>
      <c r="V41" s="155"/>
      <c r="W41" s="544"/>
      <c r="X41" s="545"/>
      <c r="Y41" s="546"/>
      <c r="Z41" s="544"/>
      <c r="AA41" s="545"/>
      <c r="AB41" s="546"/>
      <c r="AC41" s="562"/>
      <c r="AD41" s="563"/>
      <c r="AE41" s="563"/>
      <c r="AF41" s="563"/>
      <c r="AG41" s="563"/>
      <c r="AH41" s="564"/>
      <c r="AI41" s="520"/>
      <c r="AJ41" s="521"/>
      <c r="AK41" s="521"/>
      <c r="AL41" s="521"/>
      <c r="AM41" s="521"/>
      <c r="AN41" s="522"/>
      <c r="AO41" s="520"/>
      <c r="AP41" s="521"/>
      <c r="AQ41" s="521"/>
      <c r="AR41" s="521"/>
      <c r="AS41" s="521"/>
      <c r="AT41" s="522"/>
      <c r="AU41" s="520"/>
      <c r="AV41" s="521"/>
      <c r="AW41" s="521"/>
      <c r="AX41" s="521"/>
      <c r="AY41" s="521"/>
      <c r="AZ41" s="522"/>
      <c r="BA41" s="306"/>
      <c r="BB41" s="306"/>
      <c r="BC41" s="306"/>
      <c r="BD41" s="306"/>
      <c r="BE41" s="306"/>
      <c r="BF41" s="306"/>
      <c r="BG41" s="306"/>
      <c r="BH41" s="306"/>
      <c r="BI41" s="306"/>
      <c r="BJ41" s="306"/>
      <c r="BK41" s="307"/>
    </row>
    <row r="42" spans="1:88" ht="9.75" customHeight="1">
      <c r="A42" s="251" t="s">
        <v>123</v>
      </c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3"/>
      <c r="O42" s="279"/>
      <c r="P42" s="279"/>
      <c r="Q42" s="279"/>
      <c r="R42" s="279"/>
      <c r="S42" s="279"/>
      <c r="T42" s="279"/>
      <c r="U42" s="279"/>
      <c r="V42" s="279"/>
      <c r="W42" s="540">
        <v>1</v>
      </c>
      <c r="X42" s="540"/>
      <c r="Y42" s="540"/>
      <c r="Z42" s="541" t="s">
        <v>45</v>
      </c>
      <c r="AA42" s="542"/>
      <c r="AB42" s="543"/>
      <c r="AC42" s="547">
        <f>'見積書(当初)'!AC42</f>
        <v>0</v>
      </c>
      <c r="AD42" s="560"/>
      <c r="AE42" s="560"/>
      <c r="AF42" s="560"/>
      <c r="AG42" s="560"/>
      <c r="AH42" s="561"/>
      <c r="AI42" s="517">
        <f>SUMIF('明細（金額変更）'!$B$1:$B$1000,"安全衛生経費",'明細（金額変更）'!$H$1:$H$1000)</f>
        <v>0</v>
      </c>
      <c r="AJ42" s="518"/>
      <c r="AK42" s="518"/>
      <c r="AL42" s="518"/>
      <c r="AM42" s="518"/>
      <c r="AN42" s="519"/>
      <c r="AO42" s="517"/>
      <c r="AP42" s="518"/>
      <c r="AQ42" s="518"/>
      <c r="AR42" s="518"/>
      <c r="AS42" s="518"/>
      <c r="AT42" s="519"/>
      <c r="AU42" s="517">
        <f>SUM(AC42,AI42,AO42)</f>
        <v>0</v>
      </c>
      <c r="AV42" s="518"/>
      <c r="AW42" s="518"/>
      <c r="AX42" s="518"/>
      <c r="AY42" s="518"/>
      <c r="AZ42" s="519"/>
      <c r="BA42" s="304"/>
      <c r="BB42" s="304"/>
      <c r="BC42" s="304"/>
      <c r="BD42" s="304"/>
      <c r="BE42" s="304"/>
      <c r="BF42" s="304"/>
      <c r="BG42" s="304"/>
      <c r="BH42" s="304"/>
      <c r="BI42" s="304"/>
      <c r="BJ42" s="304"/>
      <c r="BK42" s="305"/>
    </row>
    <row r="43" spans="1:88" ht="9.75" customHeight="1">
      <c r="A43" s="254"/>
      <c r="B43" s="255"/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6"/>
      <c r="O43" s="279"/>
      <c r="P43" s="279"/>
      <c r="Q43" s="279"/>
      <c r="R43" s="279"/>
      <c r="S43" s="279"/>
      <c r="T43" s="279"/>
      <c r="U43" s="279"/>
      <c r="V43" s="279"/>
      <c r="W43" s="565"/>
      <c r="X43" s="565"/>
      <c r="Y43" s="565"/>
      <c r="Z43" s="544"/>
      <c r="AA43" s="545"/>
      <c r="AB43" s="546"/>
      <c r="AC43" s="562"/>
      <c r="AD43" s="563"/>
      <c r="AE43" s="563"/>
      <c r="AF43" s="563"/>
      <c r="AG43" s="563"/>
      <c r="AH43" s="564"/>
      <c r="AI43" s="520"/>
      <c r="AJ43" s="521"/>
      <c r="AK43" s="521"/>
      <c r="AL43" s="521"/>
      <c r="AM43" s="521"/>
      <c r="AN43" s="522"/>
      <c r="AO43" s="520"/>
      <c r="AP43" s="521"/>
      <c r="AQ43" s="521"/>
      <c r="AR43" s="521"/>
      <c r="AS43" s="521"/>
      <c r="AT43" s="522"/>
      <c r="AU43" s="520"/>
      <c r="AV43" s="521"/>
      <c r="AW43" s="521"/>
      <c r="AX43" s="521"/>
      <c r="AY43" s="521"/>
      <c r="AZ43" s="522"/>
      <c r="BA43" s="306"/>
      <c r="BB43" s="306"/>
      <c r="BC43" s="306"/>
      <c r="BD43" s="306"/>
      <c r="BE43" s="306"/>
      <c r="BF43" s="306"/>
      <c r="BG43" s="306"/>
      <c r="BH43" s="306"/>
      <c r="BI43" s="306"/>
      <c r="BJ43" s="306"/>
      <c r="BK43" s="307"/>
    </row>
    <row r="44" spans="1:88" ht="9.75" customHeight="1">
      <c r="A44" s="251" t="s">
        <v>124</v>
      </c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3"/>
      <c r="O44" s="279"/>
      <c r="P44" s="279"/>
      <c r="Q44" s="279"/>
      <c r="R44" s="279"/>
      <c r="S44" s="279"/>
      <c r="T44" s="279"/>
      <c r="U44" s="279"/>
      <c r="V44" s="279"/>
      <c r="W44" s="540">
        <v>1</v>
      </c>
      <c r="X44" s="540"/>
      <c r="Y44" s="540"/>
      <c r="Z44" s="541" t="s">
        <v>45</v>
      </c>
      <c r="AA44" s="542"/>
      <c r="AB44" s="543"/>
      <c r="AC44" s="547">
        <f>'見積書(当初)'!AC44</f>
        <v>0</v>
      </c>
      <c r="AD44" s="560"/>
      <c r="AE44" s="560"/>
      <c r="AF44" s="560"/>
      <c r="AG44" s="560"/>
      <c r="AH44" s="561"/>
      <c r="AI44" s="517">
        <f>SUMIF('明細（金額変更）'!$B$1:$B$1000,"一般管理費",'明細（金額変更）'!$H$1:$H$1000)</f>
        <v>0</v>
      </c>
      <c r="AJ44" s="518"/>
      <c r="AK44" s="518"/>
      <c r="AL44" s="518"/>
      <c r="AM44" s="518"/>
      <c r="AN44" s="519"/>
      <c r="AO44" s="517"/>
      <c r="AP44" s="518"/>
      <c r="AQ44" s="518"/>
      <c r="AR44" s="518"/>
      <c r="AS44" s="518"/>
      <c r="AT44" s="519"/>
      <c r="AU44" s="517">
        <f>SUM(AC44,AI44,AO44)</f>
        <v>0</v>
      </c>
      <c r="AV44" s="518"/>
      <c r="AW44" s="518"/>
      <c r="AX44" s="518"/>
      <c r="AY44" s="518"/>
      <c r="AZ44" s="519"/>
      <c r="BA44" s="304"/>
      <c r="BB44" s="304"/>
      <c r="BC44" s="304"/>
      <c r="BD44" s="304"/>
      <c r="BE44" s="304"/>
      <c r="BF44" s="304"/>
      <c r="BG44" s="304"/>
      <c r="BH44" s="304"/>
      <c r="BI44" s="304"/>
      <c r="BJ44" s="304"/>
      <c r="BK44" s="305"/>
    </row>
    <row r="45" spans="1:88" ht="9.75" customHeight="1">
      <c r="A45" s="254"/>
      <c r="B45" s="255"/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6"/>
      <c r="O45" s="279"/>
      <c r="P45" s="279"/>
      <c r="Q45" s="279"/>
      <c r="R45" s="279"/>
      <c r="S45" s="279"/>
      <c r="T45" s="279"/>
      <c r="U45" s="279"/>
      <c r="V45" s="279"/>
      <c r="W45" s="565"/>
      <c r="X45" s="565"/>
      <c r="Y45" s="565"/>
      <c r="Z45" s="544"/>
      <c r="AA45" s="545"/>
      <c r="AB45" s="546"/>
      <c r="AC45" s="562"/>
      <c r="AD45" s="563"/>
      <c r="AE45" s="563"/>
      <c r="AF45" s="563"/>
      <c r="AG45" s="563"/>
      <c r="AH45" s="564"/>
      <c r="AI45" s="520"/>
      <c r="AJ45" s="521"/>
      <c r="AK45" s="521"/>
      <c r="AL45" s="521"/>
      <c r="AM45" s="521"/>
      <c r="AN45" s="522"/>
      <c r="AO45" s="520"/>
      <c r="AP45" s="521"/>
      <c r="AQ45" s="521"/>
      <c r="AR45" s="521"/>
      <c r="AS45" s="521"/>
      <c r="AT45" s="522"/>
      <c r="AU45" s="520"/>
      <c r="AV45" s="521"/>
      <c r="AW45" s="521"/>
      <c r="AX45" s="521"/>
      <c r="AY45" s="521"/>
      <c r="AZ45" s="522"/>
      <c r="BA45" s="306"/>
      <c r="BB45" s="306"/>
      <c r="BC45" s="306"/>
      <c r="BD45" s="306"/>
      <c r="BE45" s="306"/>
      <c r="BF45" s="306"/>
      <c r="BG45" s="306"/>
      <c r="BH45" s="306"/>
      <c r="BI45" s="306"/>
      <c r="BJ45" s="306"/>
      <c r="BK45" s="307"/>
    </row>
    <row r="46" spans="1:88" ht="9.75" customHeight="1">
      <c r="A46" s="251" t="s">
        <v>126</v>
      </c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3"/>
      <c r="O46" s="279"/>
      <c r="P46" s="279"/>
      <c r="Q46" s="279"/>
      <c r="R46" s="279"/>
      <c r="S46" s="279"/>
      <c r="T46" s="279"/>
      <c r="U46" s="279"/>
      <c r="V46" s="279"/>
      <c r="W46" s="540">
        <v>1</v>
      </c>
      <c r="X46" s="540"/>
      <c r="Y46" s="540"/>
      <c r="Z46" s="541" t="s">
        <v>45</v>
      </c>
      <c r="AA46" s="542"/>
      <c r="AB46" s="543"/>
      <c r="AC46" s="517">
        <f>'見積書(当初)'!AC46</f>
        <v>0</v>
      </c>
      <c r="AD46" s="518"/>
      <c r="AE46" s="518"/>
      <c r="AF46" s="518"/>
      <c r="AG46" s="518"/>
      <c r="AH46" s="519"/>
      <c r="AI46" s="517">
        <f>SUMIF('明細（金額変更）'!$B$1:$B$1000,"法定福利費",'明細（金額変更）'!$H$1:$H$1000)</f>
        <v>0</v>
      </c>
      <c r="AJ46" s="518"/>
      <c r="AK46" s="518"/>
      <c r="AL46" s="518"/>
      <c r="AM46" s="518"/>
      <c r="AN46" s="519"/>
      <c r="AO46" s="517"/>
      <c r="AP46" s="518"/>
      <c r="AQ46" s="518"/>
      <c r="AR46" s="518"/>
      <c r="AS46" s="518"/>
      <c r="AT46" s="519"/>
      <c r="AU46" s="517">
        <f>SUM(AC46,AI46,AO46)</f>
        <v>0</v>
      </c>
      <c r="AV46" s="518"/>
      <c r="AW46" s="518"/>
      <c r="AX46" s="518"/>
      <c r="AY46" s="518"/>
      <c r="AZ46" s="519"/>
      <c r="BA46" s="304"/>
      <c r="BB46" s="304"/>
      <c r="BC46" s="304"/>
      <c r="BD46" s="304"/>
      <c r="BE46" s="304"/>
      <c r="BF46" s="304"/>
      <c r="BG46" s="304"/>
      <c r="BH46" s="304"/>
      <c r="BI46" s="304"/>
      <c r="BJ46" s="304"/>
      <c r="BK46" s="305"/>
    </row>
    <row r="47" spans="1:88" ht="9.75" customHeight="1">
      <c r="A47" s="254"/>
      <c r="B47" s="255"/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6"/>
      <c r="O47" s="280"/>
      <c r="P47" s="280"/>
      <c r="Q47" s="280"/>
      <c r="R47" s="280"/>
      <c r="S47" s="280"/>
      <c r="T47" s="280"/>
      <c r="U47" s="280"/>
      <c r="V47" s="280"/>
      <c r="W47" s="565"/>
      <c r="X47" s="565"/>
      <c r="Y47" s="565"/>
      <c r="Z47" s="544"/>
      <c r="AA47" s="545"/>
      <c r="AB47" s="546"/>
      <c r="AC47" s="520"/>
      <c r="AD47" s="521"/>
      <c r="AE47" s="521"/>
      <c r="AF47" s="521"/>
      <c r="AG47" s="521"/>
      <c r="AH47" s="522"/>
      <c r="AI47" s="520"/>
      <c r="AJ47" s="521"/>
      <c r="AK47" s="521"/>
      <c r="AL47" s="521"/>
      <c r="AM47" s="521"/>
      <c r="AN47" s="522"/>
      <c r="AO47" s="520"/>
      <c r="AP47" s="521"/>
      <c r="AQ47" s="521"/>
      <c r="AR47" s="521"/>
      <c r="AS47" s="521"/>
      <c r="AT47" s="522"/>
      <c r="AU47" s="531"/>
      <c r="AV47" s="532"/>
      <c r="AW47" s="532"/>
      <c r="AX47" s="532"/>
      <c r="AY47" s="532"/>
      <c r="AZ47" s="533"/>
      <c r="BA47" s="306"/>
      <c r="BB47" s="306"/>
      <c r="BC47" s="306"/>
      <c r="BD47" s="306"/>
      <c r="BE47" s="306"/>
      <c r="BF47" s="306"/>
      <c r="BG47" s="306"/>
      <c r="BH47" s="306"/>
      <c r="BI47" s="306"/>
      <c r="BJ47" s="306"/>
      <c r="BK47" s="307"/>
    </row>
    <row r="48" spans="1:88" ht="9.75" customHeight="1">
      <c r="A48" s="245"/>
      <c r="B48" s="246"/>
      <c r="C48" s="246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7"/>
      <c r="O48" s="320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566" t="str">
        <f>IFERROR(ROUNDUP(AC46/AC36,4),"")</f>
        <v/>
      </c>
      <c r="AD48" s="567"/>
      <c r="AE48" s="567"/>
      <c r="AF48" s="567"/>
      <c r="AG48" s="567"/>
      <c r="AH48" s="568"/>
      <c r="AI48" s="566" t="str">
        <f>IFERROR(ROUNDUP(AI46/AI36,4),"")</f>
        <v/>
      </c>
      <c r="AJ48" s="567"/>
      <c r="AK48" s="567"/>
      <c r="AL48" s="567"/>
      <c r="AM48" s="567"/>
      <c r="AN48" s="568"/>
      <c r="AO48" s="321" t="str">
        <f>IFERROR(ROUNDUP(AO46/AO36,4),"")</f>
        <v/>
      </c>
      <c r="AP48" s="322"/>
      <c r="AQ48" s="322"/>
      <c r="AR48" s="322"/>
      <c r="AS48" s="322"/>
      <c r="AT48" s="323"/>
      <c r="AU48" s="321" t="str">
        <f>IFERROR(ROUNDUP(AU46/AU36,4),"")</f>
        <v/>
      </c>
      <c r="AV48" s="322"/>
      <c r="AW48" s="322"/>
      <c r="AX48" s="322"/>
      <c r="AY48" s="322"/>
      <c r="AZ48" s="323"/>
      <c r="BA48" s="302"/>
      <c r="BB48" s="302"/>
      <c r="BC48" s="302"/>
      <c r="BD48" s="302"/>
      <c r="BE48" s="302"/>
      <c r="BF48" s="302"/>
      <c r="BG48" s="15"/>
      <c r="BH48" s="15"/>
      <c r="BI48" s="6"/>
      <c r="BJ48" s="6"/>
      <c r="BK48" s="13"/>
    </row>
    <row r="49" spans="1:63" ht="9.75" customHeight="1">
      <c r="A49" s="248"/>
      <c r="B49" s="249"/>
      <c r="C49" s="249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50"/>
      <c r="O49" s="288"/>
      <c r="P49" s="249"/>
      <c r="Q49" s="249"/>
      <c r="R49" s="249"/>
      <c r="S49" s="249"/>
      <c r="T49" s="249"/>
      <c r="U49" s="249"/>
      <c r="V49" s="249"/>
      <c r="W49" s="249"/>
      <c r="X49" s="249"/>
      <c r="Y49" s="249"/>
      <c r="Z49" s="249"/>
      <c r="AA49" s="249"/>
      <c r="AB49" s="249"/>
      <c r="AC49" s="569"/>
      <c r="AD49" s="570"/>
      <c r="AE49" s="570"/>
      <c r="AF49" s="570"/>
      <c r="AG49" s="570"/>
      <c r="AH49" s="571"/>
      <c r="AI49" s="569"/>
      <c r="AJ49" s="570"/>
      <c r="AK49" s="570"/>
      <c r="AL49" s="570"/>
      <c r="AM49" s="570"/>
      <c r="AN49" s="571"/>
      <c r="AO49" s="324"/>
      <c r="AP49" s="325"/>
      <c r="AQ49" s="325"/>
      <c r="AR49" s="325"/>
      <c r="AS49" s="325"/>
      <c r="AT49" s="326"/>
      <c r="AU49" s="324"/>
      <c r="AV49" s="325"/>
      <c r="AW49" s="325"/>
      <c r="AX49" s="325"/>
      <c r="AY49" s="325"/>
      <c r="AZ49" s="326"/>
      <c r="BA49" s="303"/>
      <c r="BB49" s="303"/>
      <c r="BC49" s="303"/>
      <c r="BD49" s="303"/>
      <c r="BE49" s="303"/>
      <c r="BF49" s="303"/>
      <c r="BG49" s="16"/>
      <c r="BH49" s="16"/>
      <c r="BI49" s="9"/>
      <c r="BJ49" s="9"/>
      <c r="BK49" s="14"/>
    </row>
    <row r="50" spans="1:63" ht="9.75" customHeight="1">
      <c r="A50" s="585" t="s">
        <v>20</v>
      </c>
      <c r="B50" s="586"/>
      <c r="C50" s="586"/>
      <c r="D50" s="586"/>
      <c r="E50" s="586"/>
      <c r="F50" s="586"/>
      <c r="G50" s="586"/>
      <c r="H50" s="586"/>
      <c r="I50" s="586"/>
      <c r="J50" s="586"/>
      <c r="K50" s="586"/>
      <c r="L50" s="586"/>
      <c r="M50" s="586"/>
      <c r="N50" s="587"/>
      <c r="O50" s="272"/>
      <c r="P50" s="272"/>
      <c r="Q50" s="272"/>
      <c r="R50" s="272"/>
      <c r="S50" s="272"/>
      <c r="T50" s="272"/>
      <c r="U50" s="272"/>
      <c r="V50" s="272"/>
      <c r="W50" s="591"/>
      <c r="X50" s="591"/>
      <c r="Y50" s="591"/>
      <c r="Z50" s="593"/>
      <c r="AA50" s="594"/>
      <c r="AB50" s="595"/>
      <c r="AC50" s="380">
        <f>SUM(AC34,AC42,AC44,AC46)</f>
        <v>0</v>
      </c>
      <c r="AD50" s="381"/>
      <c r="AE50" s="381"/>
      <c r="AF50" s="381"/>
      <c r="AG50" s="381"/>
      <c r="AH50" s="382"/>
      <c r="AI50" s="380">
        <f>SUM(AI34,AI42,AI44,AI46)</f>
        <v>0</v>
      </c>
      <c r="AJ50" s="381"/>
      <c r="AK50" s="381"/>
      <c r="AL50" s="381"/>
      <c r="AM50" s="381"/>
      <c r="AN50" s="382"/>
      <c r="AO50" s="380">
        <f>SUM(AO34,AO42,AO44,AO46)</f>
        <v>0</v>
      </c>
      <c r="AP50" s="381"/>
      <c r="AQ50" s="381"/>
      <c r="AR50" s="381"/>
      <c r="AS50" s="381"/>
      <c r="AT50" s="382"/>
      <c r="AU50" s="380">
        <f>SUM(AU34,AU42,AU44,AU46)</f>
        <v>0</v>
      </c>
      <c r="AV50" s="381"/>
      <c r="AW50" s="381"/>
      <c r="AX50" s="381"/>
      <c r="AY50" s="381"/>
      <c r="AZ50" s="382"/>
      <c r="BA50" s="339"/>
      <c r="BB50" s="340"/>
      <c r="BC50" s="340"/>
      <c r="BD50" s="340"/>
      <c r="BE50" s="340"/>
      <c r="BF50" s="340"/>
      <c r="BG50" s="340"/>
      <c r="BH50" s="340"/>
      <c r="BI50" s="340"/>
      <c r="BJ50" s="340"/>
      <c r="BK50" s="341"/>
    </row>
    <row r="51" spans="1:63" ht="9.75" customHeight="1">
      <c r="A51" s="588"/>
      <c r="B51" s="589"/>
      <c r="C51" s="589"/>
      <c r="D51" s="589"/>
      <c r="E51" s="589"/>
      <c r="F51" s="589"/>
      <c r="G51" s="589"/>
      <c r="H51" s="589"/>
      <c r="I51" s="589"/>
      <c r="J51" s="589"/>
      <c r="K51" s="589"/>
      <c r="L51" s="589"/>
      <c r="M51" s="589"/>
      <c r="N51" s="590"/>
      <c r="O51" s="242"/>
      <c r="P51" s="242"/>
      <c r="Q51" s="242"/>
      <c r="R51" s="242"/>
      <c r="S51" s="242"/>
      <c r="T51" s="242"/>
      <c r="U51" s="242"/>
      <c r="V51" s="242"/>
      <c r="W51" s="592"/>
      <c r="X51" s="592"/>
      <c r="Y51" s="592"/>
      <c r="Z51" s="596"/>
      <c r="AA51" s="597"/>
      <c r="AB51" s="598"/>
      <c r="AC51" s="383"/>
      <c r="AD51" s="384"/>
      <c r="AE51" s="384"/>
      <c r="AF51" s="384"/>
      <c r="AG51" s="384"/>
      <c r="AH51" s="385"/>
      <c r="AI51" s="383"/>
      <c r="AJ51" s="384"/>
      <c r="AK51" s="384"/>
      <c r="AL51" s="384"/>
      <c r="AM51" s="384"/>
      <c r="AN51" s="385"/>
      <c r="AO51" s="383"/>
      <c r="AP51" s="384"/>
      <c r="AQ51" s="384"/>
      <c r="AR51" s="384"/>
      <c r="AS51" s="384"/>
      <c r="AT51" s="385"/>
      <c r="AU51" s="383"/>
      <c r="AV51" s="384"/>
      <c r="AW51" s="384"/>
      <c r="AX51" s="384"/>
      <c r="AY51" s="384"/>
      <c r="AZ51" s="385"/>
      <c r="BA51" s="342"/>
      <c r="BB51" s="343"/>
      <c r="BC51" s="343"/>
      <c r="BD51" s="343"/>
      <c r="BE51" s="343"/>
      <c r="BF51" s="343"/>
      <c r="BG51" s="343"/>
      <c r="BH51" s="343"/>
      <c r="BI51" s="343"/>
      <c r="BJ51" s="343"/>
      <c r="BK51" s="344"/>
    </row>
    <row r="52" spans="1:63" ht="9.75" customHeight="1">
      <c r="A52" s="572" t="s">
        <v>18</v>
      </c>
      <c r="B52" s="573"/>
      <c r="C52" s="573"/>
      <c r="D52" s="573"/>
      <c r="E52" s="573"/>
      <c r="F52" s="573"/>
      <c r="G52" s="573"/>
      <c r="H52" s="573"/>
      <c r="I52" s="573"/>
      <c r="J52" s="573"/>
      <c r="K52" s="573"/>
      <c r="L52" s="573"/>
      <c r="M52" s="573"/>
      <c r="N52" s="574"/>
      <c r="O52" s="244"/>
      <c r="P52" s="244"/>
      <c r="Q52" s="244"/>
      <c r="R52" s="244"/>
      <c r="S52" s="244"/>
      <c r="T52" s="244"/>
      <c r="U52" s="244"/>
      <c r="V52" s="244"/>
      <c r="W52" s="578" t="s">
        <v>11</v>
      </c>
      <c r="X52" s="578"/>
      <c r="Y52" s="578"/>
      <c r="Z52" s="579"/>
      <c r="AA52" s="580"/>
      <c r="AB52" s="581"/>
      <c r="AC52" s="386">
        <v>10</v>
      </c>
      <c r="AD52" s="387"/>
      <c r="AE52" s="387"/>
      <c r="AF52" s="387"/>
      <c r="AG52" s="387"/>
      <c r="AH52" s="388"/>
      <c r="AI52" s="386">
        <v>10</v>
      </c>
      <c r="AJ52" s="387"/>
      <c r="AK52" s="387"/>
      <c r="AL52" s="387"/>
      <c r="AM52" s="387"/>
      <c r="AN52" s="388"/>
      <c r="AO52" s="386">
        <v>10</v>
      </c>
      <c r="AP52" s="387"/>
      <c r="AQ52" s="387"/>
      <c r="AR52" s="387"/>
      <c r="AS52" s="387"/>
      <c r="AT52" s="388"/>
      <c r="AU52" s="386">
        <v>10</v>
      </c>
      <c r="AV52" s="387"/>
      <c r="AW52" s="387"/>
      <c r="AX52" s="387"/>
      <c r="AY52" s="387"/>
      <c r="AZ52" s="388"/>
      <c r="BA52" s="296"/>
      <c r="BB52" s="297"/>
      <c r="BC52" s="297"/>
      <c r="BD52" s="297"/>
      <c r="BE52" s="297"/>
      <c r="BF52" s="297"/>
      <c r="BG52" s="297"/>
      <c r="BH52" s="297"/>
      <c r="BI52" s="297"/>
      <c r="BJ52" s="297"/>
      <c r="BK52" s="298"/>
    </row>
    <row r="53" spans="1:63" ht="9.75" customHeight="1">
      <c r="A53" s="575"/>
      <c r="B53" s="576"/>
      <c r="C53" s="576"/>
      <c r="D53" s="576"/>
      <c r="E53" s="576"/>
      <c r="F53" s="576"/>
      <c r="G53" s="576"/>
      <c r="H53" s="576"/>
      <c r="I53" s="576"/>
      <c r="J53" s="576"/>
      <c r="K53" s="576"/>
      <c r="L53" s="576"/>
      <c r="M53" s="576"/>
      <c r="N53" s="577"/>
      <c r="O53" s="244"/>
      <c r="P53" s="244"/>
      <c r="Q53" s="244"/>
      <c r="R53" s="244"/>
      <c r="S53" s="244"/>
      <c r="T53" s="244"/>
      <c r="U53" s="244"/>
      <c r="V53" s="244"/>
      <c r="W53" s="578"/>
      <c r="X53" s="578"/>
      <c r="Y53" s="578"/>
      <c r="Z53" s="582"/>
      <c r="AA53" s="583"/>
      <c r="AB53" s="584"/>
      <c r="AC53" s="389"/>
      <c r="AD53" s="390"/>
      <c r="AE53" s="390"/>
      <c r="AF53" s="390"/>
      <c r="AG53" s="390"/>
      <c r="AH53" s="391"/>
      <c r="AI53" s="389"/>
      <c r="AJ53" s="390"/>
      <c r="AK53" s="390"/>
      <c r="AL53" s="390"/>
      <c r="AM53" s="390"/>
      <c r="AN53" s="391"/>
      <c r="AO53" s="389"/>
      <c r="AP53" s="390"/>
      <c r="AQ53" s="390"/>
      <c r="AR53" s="390"/>
      <c r="AS53" s="390"/>
      <c r="AT53" s="391"/>
      <c r="AU53" s="389"/>
      <c r="AV53" s="390"/>
      <c r="AW53" s="390"/>
      <c r="AX53" s="390"/>
      <c r="AY53" s="390"/>
      <c r="AZ53" s="391"/>
      <c r="BA53" s="299"/>
      <c r="BB53" s="300"/>
      <c r="BC53" s="300"/>
      <c r="BD53" s="300"/>
      <c r="BE53" s="300"/>
      <c r="BF53" s="300"/>
      <c r="BG53" s="300"/>
      <c r="BH53" s="300"/>
      <c r="BI53" s="300"/>
      <c r="BJ53" s="300"/>
      <c r="BK53" s="301"/>
    </row>
    <row r="54" spans="1:63" ht="9.75" customHeight="1">
      <c r="A54" s="585" t="s">
        <v>10</v>
      </c>
      <c r="B54" s="586"/>
      <c r="C54" s="586"/>
      <c r="D54" s="586"/>
      <c r="E54" s="586"/>
      <c r="F54" s="586"/>
      <c r="G54" s="586"/>
      <c r="H54" s="586"/>
      <c r="I54" s="586"/>
      <c r="J54" s="586"/>
      <c r="K54" s="586"/>
      <c r="L54" s="586"/>
      <c r="M54" s="586"/>
      <c r="N54" s="587"/>
      <c r="O54" s="242"/>
      <c r="P54" s="242"/>
      <c r="Q54" s="242"/>
      <c r="R54" s="242"/>
      <c r="S54" s="242"/>
      <c r="T54" s="242"/>
      <c r="U54" s="242"/>
      <c r="V54" s="242"/>
      <c r="W54" s="592"/>
      <c r="X54" s="592"/>
      <c r="Y54" s="592"/>
      <c r="Z54" s="593"/>
      <c r="AA54" s="594"/>
      <c r="AB54" s="595"/>
      <c r="AC54" s="380">
        <f>IFERROR(TRUNC(AC50*AC52/100),"")</f>
        <v>0</v>
      </c>
      <c r="AD54" s="381"/>
      <c r="AE54" s="381"/>
      <c r="AF54" s="381"/>
      <c r="AG54" s="381"/>
      <c r="AH54" s="382"/>
      <c r="AI54" s="380">
        <f>IFERROR(TRUNC(AI50*AI52/100),"")</f>
        <v>0</v>
      </c>
      <c r="AJ54" s="381"/>
      <c r="AK54" s="381"/>
      <c r="AL54" s="381"/>
      <c r="AM54" s="381"/>
      <c r="AN54" s="382"/>
      <c r="AO54" s="380">
        <f>IFERROR(TRUNC(AO50*AO52/100),"")</f>
        <v>0</v>
      </c>
      <c r="AP54" s="381"/>
      <c r="AQ54" s="381"/>
      <c r="AR54" s="381"/>
      <c r="AS54" s="381"/>
      <c r="AT54" s="382"/>
      <c r="AU54" s="380">
        <f>IFERROR(TRUNC(AU50*AU52/100),"")</f>
        <v>0</v>
      </c>
      <c r="AV54" s="381"/>
      <c r="AW54" s="381"/>
      <c r="AX54" s="381"/>
      <c r="AY54" s="381"/>
      <c r="AZ54" s="382"/>
      <c r="BA54" s="362"/>
      <c r="BB54" s="363"/>
      <c r="BC54" s="363"/>
      <c r="BD54" s="363"/>
      <c r="BE54" s="363"/>
      <c r="BF54" s="363"/>
      <c r="BG54" s="363"/>
      <c r="BH54" s="363"/>
      <c r="BI54" s="363"/>
      <c r="BJ54" s="363"/>
      <c r="BK54" s="364"/>
    </row>
    <row r="55" spans="1:63" ht="9.75" customHeight="1">
      <c r="A55" s="588"/>
      <c r="B55" s="589"/>
      <c r="C55" s="589"/>
      <c r="D55" s="589"/>
      <c r="E55" s="589"/>
      <c r="F55" s="589"/>
      <c r="G55" s="589"/>
      <c r="H55" s="589"/>
      <c r="I55" s="589"/>
      <c r="J55" s="589"/>
      <c r="K55" s="589"/>
      <c r="L55" s="589"/>
      <c r="M55" s="589"/>
      <c r="N55" s="590"/>
      <c r="O55" s="242"/>
      <c r="P55" s="242"/>
      <c r="Q55" s="242"/>
      <c r="R55" s="242"/>
      <c r="S55" s="242"/>
      <c r="T55" s="242"/>
      <c r="U55" s="242"/>
      <c r="V55" s="242"/>
      <c r="W55" s="592"/>
      <c r="X55" s="592"/>
      <c r="Y55" s="592"/>
      <c r="Z55" s="596"/>
      <c r="AA55" s="597"/>
      <c r="AB55" s="598"/>
      <c r="AC55" s="383"/>
      <c r="AD55" s="384"/>
      <c r="AE55" s="384"/>
      <c r="AF55" s="384"/>
      <c r="AG55" s="384"/>
      <c r="AH55" s="385"/>
      <c r="AI55" s="383"/>
      <c r="AJ55" s="384"/>
      <c r="AK55" s="384"/>
      <c r="AL55" s="384"/>
      <c r="AM55" s="384"/>
      <c r="AN55" s="385"/>
      <c r="AO55" s="383"/>
      <c r="AP55" s="384"/>
      <c r="AQ55" s="384"/>
      <c r="AR55" s="384"/>
      <c r="AS55" s="384"/>
      <c r="AT55" s="385"/>
      <c r="AU55" s="383"/>
      <c r="AV55" s="384"/>
      <c r="AW55" s="384"/>
      <c r="AX55" s="384"/>
      <c r="AY55" s="384"/>
      <c r="AZ55" s="385"/>
      <c r="BA55" s="365"/>
      <c r="BB55" s="366"/>
      <c r="BC55" s="366"/>
      <c r="BD55" s="366"/>
      <c r="BE55" s="366"/>
      <c r="BF55" s="366"/>
      <c r="BG55" s="366"/>
      <c r="BH55" s="366"/>
      <c r="BI55" s="366"/>
      <c r="BJ55" s="366"/>
      <c r="BK55" s="367"/>
    </row>
    <row r="56" spans="1:63" ht="9.75" customHeight="1">
      <c r="A56" s="585" t="s">
        <v>12</v>
      </c>
      <c r="B56" s="586"/>
      <c r="C56" s="586"/>
      <c r="D56" s="586"/>
      <c r="E56" s="586"/>
      <c r="F56" s="586"/>
      <c r="G56" s="586"/>
      <c r="H56" s="586"/>
      <c r="I56" s="586"/>
      <c r="J56" s="586"/>
      <c r="K56" s="586"/>
      <c r="L56" s="586"/>
      <c r="M56" s="586"/>
      <c r="N56" s="587"/>
      <c r="O56" s="242"/>
      <c r="P56" s="242"/>
      <c r="Q56" s="242"/>
      <c r="R56" s="242"/>
      <c r="S56" s="242"/>
      <c r="T56" s="242"/>
      <c r="U56" s="242"/>
      <c r="V56" s="242"/>
      <c r="W56" s="592"/>
      <c r="X56" s="592"/>
      <c r="Y56" s="592"/>
      <c r="Z56" s="593"/>
      <c r="AA56" s="594"/>
      <c r="AB56" s="595"/>
      <c r="AC56" s="380">
        <f>IFERROR(AC50+AC54,"")</f>
        <v>0</v>
      </c>
      <c r="AD56" s="381"/>
      <c r="AE56" s="381"/>
      <c r="AF56" s="381"/>
      <c r="AG56" s="381"/>
      <c r="AH56" s="382"/>
      <c r="AI56" s="380">
        <f>IFERROR(AI50+AI54,"")</f>
        <v>0</v>
      </c>
      <c r="AJ56" s="381"/>
      <c r="AK56" s="381"/>
      <c r="AL56" s="381"/>
      <c r="AM56" s="381"/>
      <c r="AN56" s="382"/>
      <c r="AO56" s="380">
        <f>IFERROR(AO50+AO54,"")</f>
        <v>0</v>
      </c>
      <c r="AP56" s="381"/>
      <c r="AQ56" s="381"/>
      <c r="AR56" s="381"/>
      <c r="AS56" s="381"/>
      <c r="AT56" s="382"/>
      <c r="AU56" s="380">
        <f>IFERROR(AU50+AU54,"")</f>
        <v>0</v>
      </c>
      <c r="AV56" s="381"/>
      <c r="AW56" s="381"/>
      <c r="AX56" s="381"/>
      <c r="AY56" s="381"/>
      <c r="AZ56" s="382"/>
      <c r="BA56" s="362"/>
      <c r="BB56" s="363"/>
      <c r="BC56" s="363"/>
      <c r="BD56" s="363"/>
      <c r="BE56" s="363"/>
      <c r="BF56" s="363"/>
      <c r="BG56" s="363"/>
      <c r="BH56" s="363"/>
      <c r="BI56" s="363"/>
      <c r="BJ56" s="363"/>
      <c r="BK56" s="364"/>
    </row>
    <row r="57" spans="1:63" ht="9.75" customHeight="1">
      <c r="A57" s="599"/>
      <c r="B57" s="600"/>
      <c r="C57" s="600"/>
      <c r="D57" s="600"/>
      <c r="E57" s="600"/>
      <c r="F57" s="600"/>
      <c r="G57" s="600"/>
      <c r="H57" s="600"/>
      <c r="I57" s="600"/>
      <c r="J57" s="600"/>
      <c r="K57" s="600"/>
      <c r="L57" s="600"/>
      <c r="M57" s="600"/>
      <c r="N57" s="601"/>
      <c r="O57" s="243"/>
      <c r="P57" s="243"/>
      <c r="Q57" s="243"/>
      <c r="R57" s="243"/>
      <c r="S57" s="243"/>
      <c r="T57" s="243"/>
      <c r="U57" s="243"/>
      <c r="V57" s="243"/>
      <c r="W57" s="602"/>
      <c r="X57" s="602"/>
      <c r="Y57" s="602"/>
      <c r="Z57" s="603"/>
      <c r="AA57" s="604"/>
      <c r="AB57" s="605"/>
      <c r="AC57" s="395"/>
      <c r="AD57" s="396"/>
      <c r="AE57" s="396"/>
      <c r="AF57" s="396"/>
      <c r="AG57" s="396"/>
      <c r="AH57" s="397"/>
      <c r="AI57" s="395"/>
      <c r="AJ57" s="396"/>
      <c r="AK57" s="396"/>
      <c r="AL57" s="396"/>
      <c r="AM57" s="396"/>
      <c r="AN57" s="397"/>
      <c r="AO57" s="395"/>
      <c r="AP57" s="396"/>
      <c r="AQ57" s="396"/>
      <c r="AR57" s="396"/>
      <c r="AS57" s="396"/>
      <c r="AT57" s="397"/>
      <c r="AU57" s="395"/>
      <c r="AV57" s="396"/>
      <c r="AW57" s="396"/>
      <c r="AX57" s="396"/>
      <c r="AY57" s="396"/>
      <c r="AZ57" s="397"/>
      <c r="BA57" s="368"/>
      <c r="BB57" s="369"/>
      <c r="BC57" s="369"/>
      <c r="BD57" s="369"/>
      <c r="BE57" s="369"/>
      <c r="BF57" s="369"/>
      <c r="BG57" s="369"/>
      <c r="BH57" s="369"/>
      <c r="BI57" s="369"/>
      <c r="BJ57" s="369"/>
      <c r="BK57" s="370"/>
    </row>
    <row r="58" spans="1:63" ht="11.1" customHeight="1"/>
    <row r="59" spans="1:63" ht="11.1" customHeight="1"/>
    <row r="60" spans="1:63" ht="11.1" customHeight="1"/>
  </sheetData>
  <mergeCells count="238">
    <mergeCell ref="A56:N57"/>
    <mergeCell ref="O56:V57"/>
    <mergeCell ref="W56:Y57"/>
    <mergeCell ref="Z56:AB57"/>
    <mergeCell ref="AC56:AH57"/>
    <mergeCell ref="AI56:AN57"/>
    <mergeCell ref="AO56:AT57"/>
    <mergeCell ref="AU56:AZ57"/>
    <mergeCell ref="BA56:BK57"/>
    <mergeCell ref="A54:N55"/>
    <mergeCell ref="O54:V55"/>
    <mergeCell ref="W54:Y55"/>
    <mergeCell ref="Z54:AB55"/>
    <mergeCell ref="AC54:AH55"/>
    <mergeCell ref="AI54:AN55"/>
    <mergeCell ref="AO54:AT55"/>
    <mergeCell ref="AU54:AZ55"/>
    <mergeCell ref="BA54:BK55"/>
    <mergeCell ref="AO50:AT51"/>
    <mergeCell ref="AU50:AZ51"/>
    <mergeCell ref="BA50:BK51"/>
    <mergeCell ref="A52:N53"/>
    <mergeCell ref="O52:V53"/>
    <mergeCell ref="W52:Y53"/>
    <mergeCell ref="Z52:AB53"/>
    <mergeCell ref="AC52:AH53"/>
    <mergeCell ref="AI52:AN53"/>
    <mergeCell ref="AO52:AT53"/>
    <mergeCell ref="A50:N51"/>
    <mergeCell ref="O50:V51"/>
    <mergeCell ref="W50:Y51"/>
    <mergeCell ref="Z50:AB51"/>
    <mergeCell ref="AC50:AH51"/>
    <mergeCell ref="AI50:AN51"/>
    <mergeCell ref="AU52:AZ53"/>
    <mergeCell ref="BA52:BK53"/>
    <mergeCell ref="BA46:BK47"/>
    <mergeCell ref="A48:N49"/>
    <mergeCell ref="O48:AB49"/>
    <mergeCell ref="AC48:AH49"/>
    <mergeCell ref="AI48:AN49"/>
    <mergeCell ref="AO48:AT49"/>
    <mergeCell ref="AU48:AZ49"/>
    <mergeCell ref="BA48:BF49"/>
    <mergeCell ref="AU44:AZ45"/>
    <mergeCell ref="BA44:BK45"/>
    <mergeCell ref="A46:N47"/>
    <mergeCell ref="O46:V47"/>
    <mergeCell ref="W46:Y47"/>
    <mergeCell ref="Z46:AB47"/>
    <mergeCell ref="AC46:AH47"/>
    <mergeCell ref="AI46:AN47"/>
    <mergeCell ref="AO46:AT47"/>
    <mergeCell ref="AU46:AZ47"/>
    <mergeCell ref="AO42:AT43"/>
    <mergeCell ref="AU42:AZ43"/>
    <mergeCell ref="BA42:BK43"/>
    <mergeCell ref="A44:N45"/>
    <mergeCell ref="O44:V45"/>
    <mergeCell ref="W44:Y45"/>
    <mergeCell ref="Z44:AB45"/>
    <mergeCell ref="AC44:AH45"/>
    <mergeCell ref="AI44:AN45"/>
    <mergeCell ref="AO44:AT45"/>
    <mergeCell ref="A42:N43"/>
    <mergeCell ref="O42:V43"/>
    <mergeCell ref="W42:Y43"/>
    <mergeCell ref="Z42:AB43"/>
    <mergeCell ref="AC42:AH43"/>
    <mergeCell ref="AI42:AN43"/>
    <mergeCell ref="A40:N41"/>
    <mergeCell ref="O40:V41"/>
    <mergeCell ref="W40:Y41"/>
    <mergeCell ref="Z40:AB41"/>
    <mergeCell ref="AC40:AH41"/>
    <mergeCell ref="AI40:AN41"/>
    <mergeCell ref="AO40:AT41"/>
    <mergeCell ref="AU40:AZ41"/>
    <mergeCell ref="BA40:BK41"/>
    <mergeCell ref="AU36:AZ37"/>
    <mergeCell ref="BA36:BK37"/>
    <mergeCell ref="A38:N39"/>
    <mergeCell ref="O38:V39"/>
    <mergeCell ref="W38:Y39"/>
    <mergeCell ref="Z38:AB39"/>
    <mergeCell ref="AC38:AH39"/>
    <mergeCell ref="AI38:AN39"/>
    <mergeCell ref="AO38:AT39"/>
    <mergeCell ref="AU38:AZ39"/>
    <mergeCell ref="BA38:BK39"/>
    <mergeCell ref="A36:N37"/>
    <mergeCell ref="O36:V37"/>
    <mergeCell ref="W36:Y37"/>
    <mergeCell ref="Z36:AB37"/>
    <mergeCell ref="AC36:AH37"/>
    <mergeCell ref="AI36:AN37"/>
    <mergeCell ref="AO36:AT37"/>
    <mergeCell ref="A34:N35"/>
    <mergeCell ref="O34:V35"/>
    <mergeCell ref="W34:Y35"/>
    <mergeCell ref="Z34:AB35"/>
    <mergeCell ref="AC34:AH35"/>
    <mergeCell ref="AI34:AN35"/>
    <mergeCell ref="A32:N33"/>
    <mergeCell ref="O32:V33"/>
    <mergeCell ref="W32:Y33"/>
    <mergeCell ref="Z32:AB33"/>
    <mergeCell ref="AC32:AH33"/>
    <mergeCell ref="AI32:AN33"/>
    <mergeCell ref="AO34:AT35"/>
    <mergeCell ref="AU34:AZ35"/>
    <mergeCell ref="BA34:BK35"/>
    <mergeCell ref="CG30:CJ30"/>
    <mergeCell ref="BT31:BX31"/>
    <mergeCell ref="BY31:CA31"/>
    <mergeCell ref="CG31:CJ31"/>
    <mergeCell ref="AO32:AT33"/>
    <mergeCell ref="AU32:AZ33"/>
    <mergeCell ref="BA32:BK33"/>
    <mergeCell ref="BY32:CA32"/>
    <mergeCell ref="CG32:CJ32"/>
    <mergeCell ref="BT33:BX33"/>
    <mergeCell ref="BY33:CA33"/>
    <mergeCell ref="CG33:CJ33"/>
    <mergeCell ref="BS29:CA29"/>
    <mergeCell ref="A30:N31"/>
    <mergeCell ref="O30:V31"/>
    <mergeCell ref="W30:Y31"/>
    <mergeCell ref="Z30:AB31"/>
    <mergeCell ref="AC30:AH31"/>
    <mergeCell ref="AI30:AN31"/>
    <mergeCell ref="AO30:AT31"/>
    <mergeCell ref="AU30:AZ31"/>
    <mergeCell ref="BA30:BK31"/>
    <mergeCell ref="BT30:BX30"/>
    <mergeCell ref="BY30:CA30"/>
    <mergeCell ref="AU26:AZ27"/>
    <mergeCell ref="BA26:BK27"/>
    <mergeCell ref="A28:N29"/>
    <mergeCell ref="O28:V29"/>
    <mergeCell ref="W28:Y29"/>
    <mergeCell ref="Z28:AB29"/>
    <mergeCell ref="AC28:AH29"/>
    <mergeCell ref="AI28:AN29"/>
    <mergeCell ref="A26:N27"/>
    <mergeCell ref="O26:V27"/>
    <mergeCell ref="W26:Y27"/>
    <mergeCell ref="Z26:AB27"/>
    <mergeCell ref="AC26:AH27"/>
    <mergeCell ref="AI26:AN27"/>
    <mergeCell ref="AO28:AT29"/>
    <mergeCell ref="AU28:AZ29"/>
    <mergeCell ref="BA28:BK29"/>
    <mergeCell ref="AO26:AT27"/>
    <mergeCell ref="A24:N25"/>
    <mergeCell ref="O24:V25"/>
    <mergeCell ref="W24:Y25"/>
    <mergeCell ref="Z24:AB25"/>
    <mergeCell ref="AC24:AH25"/>
    <mergeCell ref="AI24:AN25"/>
    <mergeCell ref="AO24:AT25"/>
    <mergeCell ref="AU24:AZ25"/>
    <mergeCell ref="BA24:BK25"/>
    <mergeCell ref="AU22:AZ22"/>
    <mergeCell ref="BA22:BK22"/>
    <mergeCell ref="A23:N23"/>
    <mergeCell ref="Z23:AB23"/>
    <mergeCell ref="AC23:AH23"/>
    <mergeCell ref="AI23:AN23"/>
    <mergeCell ref="AO23:AT23"/>
    <mergeCell ref="AU23:AZ23"/>
    <mergeCell ref="BA23:BK23"/>
    <mergeCell ref="AP9:BK10"/>
    <mergeCell ref="G11:T12"/>
    <mergeCell ref="V11:AA11"/>
    <mergeCell ref="AB11:AC11"/>
    <mergeCell ref="AE11:AJ11"/>
    <mergeCell ref="A20:F21"/>
    <mergeCell ref="A22:N22"/>
    <mergeCell ref="O22:V22"/>
    <mergeCell ref="W22:Y22"/>
    <mergeCell ref="Z22:AB22"/>
    <mergeCell ref="AC22:AH22"/>
    <mergeCell ref="AI14:AJ14"/>
    <mergeCell ref="A16:F17"/>
    <mergeCell ref="G16:T17"/>
    <mergeCell ref="U16:AC16"/>
    <mergeCell ref="AI22:AN22"/>
    <mergeCell ref="AK16:AS16"/>
    <mergeCell ref="U17:V18"/>
    <mergeCell ref="W17:AJ17"/>
    <mergeCell ref="A18:F19"/>
    <mergeCell ref="G18:T19"/>
    <mergeCell ref="Z18:AA18"/>
    <mergeCell ref="AO22:AT22"/>
    <mergeCell ref="AK11:AM15"/>
    <mergeCell ref="U14:W14"/>
    <mergeCell ref="X14:Z14"/>
    <mergeCell ref="AA14:AB14"/>
    <mergeCell ref="AC14:AE14"/>
    <mergeCell ref="AF14:AH14"/>
    <mergeCell ref="Z1:AM2"/>
    <mergeCell ref="F3:I6"/>
    <mergeCell ref="J3:O6"/>
    <mergeCell ref="P3:U6"/>
    <mergeCell ref="AK3:AO4"/>
    <mergeCell ref="K7:AC8"/>
    <mergeCell ref="AD7:AJ8"/>
    <mergeCell ref="A9:F12"/>
    <mergeCell ref="G9:K10"/>
    <mergeCell ref="L9:T10"/>
    <mergeCell ref="U9:AC9"/>
    <mergeCell ref="AK9:AO10"/>
    <mergeCell ref="AN11:BK12"/>
    <mergeCell ref="AN13:BK15"/>
    <mergeCell ref="A13:F15"/>
    <mergeCell ref="G13:T15"/>
    <mergeCell ref="U13:AC13"/>
    <mergeCell ref="AP3:AW4"/>
    <mergeCell ref="AX3:AZ4"/>
    <mergeCell ref="BA3:BK4"/>
    <mergeCell ref="BP3:BQ4"/>
    <mergeCell ref="AK5:AO8"/>
    <mergeCell ref="AP5:AW6"/>
    <mergeCell ref="AX5:AY6"/>
    <mergeCell ref="AZ5:AZ6"/>
    <mergeCell ref="BA5:BB6"/>
    <mergeCell ref="BC5:BD6"/>
    <mergeCell ref="BE5:BI6"/>
    <mergeCell ref="BJ5:BK6"/>
    <mergeCell ref="AP7:AR8"/>
    <mergeCell ref="AS7:AW8"/>
    <mergeCell ref="AX7:AY8"/>
    <mergeCell ref="AZ7:AZ8"/>
    <mergeCell ref="BA7:BB8"/>
    <mergeCell ref="BC7:BD8"/>
    <mergeCell ref="BE7:BI8"/>
    <mergeCell ref="BJ7:BK8"/>
  </mergeCells>
  <phoneticPr fontId="4"/>
  <conditionalFormatting sqref="AC54">
    <cfRule type="expression" dxfId="1" priority="2" stopIfTrue="1">
      <formula>AC52="※"</formula>
    </cfRule>
  </conditionalFormatting>
  <conditionalFormatting sqref="AI54 AO54 AU54">
    <cfRule type="expression" dxfId="0" priority="1" stopIfTrue="1">
      <formula>AI52="※"</formula>
    </cfRule>
  </conditionalFormatting>
  <dataValidations count="2">
    <dataValidation type="list" allowBlank="1" showInputMessage="1" showErrorMessage="1" sqref="Z18:AA18" xr:uid="{ADF578A4-D14D-4836-9912-4B91A8352CFB}">
      <formula1>$BS$22:$BS$23</formula1>
    </dataValidation>
    <dataValidation type="list" allowBlank="1" showInputMessage="1" showErrorMessage="1" sqref="AC52 AI52 AO52 AU52" xr:uid="{FF0841B4-3368-47FF-B452-9C1FC72700BD}">
      <formula1>"10,8,※"</formula1>
    </dataValidation>
  </dataValidations>
  <printOptions horizontalCentered="1"/>
  <pageMargins left="0.31496062992125984" right="0.31496062992125984" top="0.59055118110236227" bottom="0.15748031496062992" header="0.6692913385826772" footer="0.15748031496062992"/>
  <pageSetup paperSize="9" scale="93" orientation="landscape" r:id="rId1"/>
  <headerFooter alignWithMargins="0">
    <oddHeader xml:space="preserve">&amp;R&amp;12改訂：2025/12/16&amp;14
</oddHeader>
  </headerFooter>
  <rowBreaks count="1" manualBreakCount="1">
    <brk id="57" max="5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19</xdr:row>
                    <xdr:rowOff>219075</xdr:rowOff>
                  </from>
                  <to>
                    <xdr:col>6</xdr:col>
                    <xdr:colOff>133350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Check Box 2">
              <controlPr defaultSize="0" autoFill="0" autoLine="0" autoPict="0">
                <anchor moveWithCells="1" sizeWithCells="1">
                  <from>
                    <xdr:col>8</xdr:col>
                    <xdr:colOff>161925</xdr:colOff>
                    <xdr:row>19</xdr:row>
                    <xdr:rowOff>219075</xdr:rowOff>
                  </from>
                  <to>
                    <xdr:col>10</xdr:col>
                    <xdr:colOff>28575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Check Box 3">
              <controlPr defaultSize="0" autoFill="0" autoLine="0" autoPict="0">
                <anchor moveWithCells="1" sizeWithCells="1">
                  <from>
                    <xdr:col>12</xdr:col>
                    <xdr:colOff>142875</xdr:colOff>
                    <xdr:row>19</xdr:row>
                    <xdr:rowOff>209550</xdr:rowOff>
                  </from>
                  <to>
                    <xdr:col>13</xdr:col>
                    <xdr:colOff>152400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Check Box 4">
              <controlPr defaultSize="0" autoFill="0" autoLine="0" autoPict="0">
                <anchor moveWithCells="1" sizeWithCells="1">
                  <from>
                    <xdr:col>17</xdr:col>
                    <xdr:colOff>161925</xdr:colOff>
                    <xdr:row>19</xdr:row>
                    <xdr:rowOff>209550</xdr:rowOff>
                  </from>
                  <to>
                    <xdr:col>19</xdr:col>
                    <xdr:colOff>28575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defaultSize="0" autoFill="0" autoLine="0" autoPict="0">
                <anchor moveWithCells="1" sizeWithCells="1">
                  <from>
                    <xdr:col>20</xdr:col>
                    <xdr:colOff>161925</xdr:colOff>
                    <xdr:row>19</xdr:row>
                    <xdr:rowOff>219075</xdr:rowOff>
                  </from>
                  <to>
                    <xdr:col>22</xdr:col>
                    <xdr:colOff>28575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Check Box 6">
              <controlPr defaultSize="0" autoFill="0" autoLine="0" autoPict="0">
                <anchor moveWithCells="1" sizeWithCells="1">
                  <from>
                    <xdr:col>25</xdr:col>
                    <xdr:colOff>9525</xdr:colOff>
                    <xdr:row>19</xdr:row>
                    <xdr:rowOff>209550</xdr:rowOff>
                  </from>
                  <to>
                    <xdr:col>26</xdr:col>
                    <xdr:colOff>28575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0" name="Check Box 7">
              <controlPr defaultSize="0" autoFill="0" autoLine="0" autoPict="0">
                <anchor moveWithCells="1" sizeWithCells="1">
                  <from>
                    <xdr:col>29</xdr:col>
                    <xdr:colOff>161925</xdr:colOff>
                    <xdr:row>19</xdr:row>
                    <xdr:rowOff>209550</xdr:rowOff>
                  </from>
                  <to>
                    <xdr:col>31</xdr:col>
                    <xdr:colOff>28575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11" name="Check Box 8">
              <controlPr defaultSize="0" autoFill="0" autoLine="0" autoPict="0">
                <anchor moveWithCells="1" sizeWithCells="1">
                  <from>
                    <xdr:col>32</xdr:col>
                    <xdr:colOff>161925</xdr:colOff>
                    <xdr:row>19</xdr:row>
                    <xdr:rowOff>219075</xdr:rowOff>
                  </from>
                  <to>
                    <xdr:col>34</xdr:col>
                    <xdr:colOff>28575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3" r:id="rId12" name="Check Box 9">
              <controlPr defaultSize="0" autoFill="0" autoLine="0" autoPict="0">
                <anchor moveWithCells="1" sizeWithCells="1">
                  <from>
                    <xdr:col>37</xdr:col>
                    <xdr:colOff>9525</xdr:colOff>
                    <xdr:row>19</xdr:row>
                    <xdr:rowOff>209550</xdr:rowOff>
                  </from>
                  <to>
                    <xdr:col>38</xdr:col>
                    <xdr:colOff>28575</xdr:colOff>
                    <xdr:row>21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E7361-F55E-4EA6-A879-831471B4ECEC}">
  <sheetPr>
    <tabColor rgb="FF0070C0"/>
  </sheetPr>
  <dimension ref="A1:L90"/>
  <sheetViews>
    <sheetView showZeros="0" view="pageBreakPreview" zoomScaleNormal="80" zoomScaleSheetLayoutView="100" workbookViewId="0">
      <pane ySplit="1" topLeftCell="A2" activePane="bottomLeft" state="frozen"/>
      <selection pane="bottomLeft" activeCell="A2" sqref="A2"/>
    </sheetView>
  </sheetViews>
  <sheetFormatPr defaultColWidth="9" defaultRowHeight="24.6" customHeight="1"/>
  <cols>
    <col min="1" max="1" width="5.875" style="77" customWidth="1"/>
    <col min="2" max="2" width="25.875" style="80" customWidth="1"/>
    <col min="3" max="3" width="13.125" style="76" customWidth="1"/>
    <col min="4" max="4" width="25.125" style="76" customWidth="1"/>
    <col min="5" max="5" width="9.625" style="81" customWidth="1"/>
    <col min="6" max="6" width="5.75" style="77" customWidth="1"/>
    <col min="7" max="7" width="12.625" style="78" customWidth="1"/>
    <col min="8" max="8" width="16.625" style="79" customWidth="1"/>
    <col min="9" max="9" width="25.25" style="79" customWidth="1"/>
    <col min="10" max="10" width="10.75" style="78" customWidth="1"/>
    <col min="11" max="11" width="14.625" style="79" customWidth="1"/>
    <col min="12" max="256" width="9" style="76"/>
    <col min="257" max="257" width="5.875" style="76" customWidth="1"/>
    <col min="258" max="258" width="25.875" style="76" customWidth="1"/>
    <col min="259" max="259" width="13.125" style="76" customWidth="1"/>
    <col min="260" max="260" width="25.125" style="76" customWidth="1"/>
    <col min="261" max="261" width="9.625" style="76" customWidth="1"/>
    <col min="262" max="262" width="5.75" style="76" customWidth="1"/>
    <col min="263" max="263" width="12.625" style="76" customWidth="1"/>
    <col min="264" max="264" width="16.625" style="76" customWidth="1"/>
    <col min="265" max="265" width="25.25" style="76" customWidth="1"/>
    <col min="266" max="266" width="10.75" style="76" customWidth="1"/>
    <col min="267" max="267" width="14.625" style="76" customWidth="1"/>
    <col min="268" max="512" width="9" style="76"/>
    <col min="513" max="513" width="5.875" style="76" customWidth="1"/>
    <col min="514" max="514" width="25.875" style="76" customWidth="1"/>
    <col min="515" max="515" width="13.125" style="76" customWidth="1"/>
    <col min="516" max="516" width="25.125" style="76" customWidth="1"/>
    <col min="517" max="517" width="9.625" style="76" customWidth="1"/>
    <col min="518" max="518" width="5.75" style="76" customWidth="1"/>
    <col min="519" max="519" width="12.625" style="76" customWidth="1"/>
    <col min="520" max="520" width="16.625" style="76" customWidth="1"/>
    <col min="521" max="521" width="25.25" style="76" customWidth="1"/>
    <col min="522" max="522" width="10.75" style="76" customWidth="1"/>
    <col min="523" max="523" width="14.625" style="76" customWidth="1"/>
    <col min="524" max="768" width="9" style="76"/>
    <col min="769" max="769" width="5.875" style="76" customWidth="1"/>
    <col min="770" max="770" width="25.875" style="76" customWidth="1"/>
    <col min="771" max="771" width="13.125" style="76" customWidth="1"/>
    <col min="772" max="772" width="25.125" style="76" customWidth="1"/>
    <col min="773" max="773" width="9.625" style="76" customWidth="1"/>
    <col min="774" max="774" width="5.75" style="76" customWidth="1"/>
    <col min="775" max="775" width="12.625" style="76" customWidth="1"/>
    <col min="776" max="776" width="16.625" style="76" customWidth="1"/>
    <col min="777" max="777" width="25.25" style="76" customWidth="1"/>
    <col min="778" max="778" width="10.75" style="76" customWidth="1"/>
    <col min="779" max="779" width="14.625" style="76" customWidth="1"/>
    <col min="780" max="1024" width="9" style="76"/>
    <col min="1025" max="1025" width="5.875" style="76" customWidth="1"/>
    <col min="1026" max="1026" width="25.875" style="76" customWidth="1"/>
    <col min="1027" max="1027" width="13.125" style="76" customWidth="1"/>
    <col min="1028" max="1028" width="25.125" style="76" customWidth="1"/>
    <col min="1029" max="1029" width="9.625" style="76" customWidth="1"/>
    <col min="1030" max="1030" width="5.75" style="76" customWidth="1"/>
    <col min="1031" max="1031" width="12.625" style="76" customWidth="1"/>
    <col min="1032" max="1032" width="16.625" style="76" customWidth="1"/>
    <col min="1033" max="1033" width="25.25" style="76" customWidth="1"/>
    <col min="1034" max="1034" width="10.75" style="76" customWidth="1"/>
    <col min="1035" max="1035" width="14.625" style="76" customWidth="1"/>
    <col min="1036" max="1280" width="9" style="76"/>
    <col min="1281" max="1281" width="5.875" style="76" customWidth="1"/>
    <col min="1282" max="1282" width="25.875" style="76" customWidth="1"/>
    <col min="1283" max="1283" width="13.125" style="76" customWidth="1"/>
    <col min="1284" max="1284" width="25.125" style="76" customWidth="1"/>
    <col min="1285" max="1285" width="9.625" style="76" customWidth="1"/>
    <col min="1286" max="1286" width="5.75" style="76" customWidth="1"/>
    <col min="1287" max="1287" width="12.625" style="76" customWidth="1"/>
    <col min="1288" max="1288" width="16.625" style="76" customWidth="1"/>
    <col min="1289" max="1289" width="25.25" style="76" customWidth="1"/>
    <col min="1290" max="1290" width="10.75" style="76" customWidth="1"/>
    <col min="1291" max="1291" width="14.625" style="76" customWidth="1"/>
    <col min="1292" max="1536" width="9" style="76"/>
    <col min="1537" max="1537" width="5.875" style="76" customWidth="1"/>
    <col min="1538" max="1538" width="25.875" style="76" customWidth="1"/>
    <col min="1539" max="1539" width="13.125" style="76" customWidth="1"/>
    <col min="1540" max="1540" width="25.125" style="76" customWidth="1"/>
    <col min="1541" max="1541" width="9.625" style="76" customWidth="1"/>
    <col min="1542" max="1542" width="5.75" style="76" customWidth="1"/>
    <col min="1543" max="1543" width="12.625" style="76" customWidth="1"/>
    <col min="1544" max="1544" width="16.625" style="76" customWidth="1"/>
    <col min="1545" max="1545" width="25.25" style="76" customWidth="1"/>
    <col min="1546" max="1546" width="10.75" style="76" customWidth="1"/>
    <col min="1547" max="1547" width="14.625" style="76" customWidth="1"/>
    <col min="1548" max="1792" width="9" style="76"/>
    <col min="1793" max="1793" width="5.875" style="76" customWidth="1"/>
    <col min="1794" max="1794" width="25.875" style="76" customWidth="1"/>
    <col min="1795" max="1795" width="13.125" style="76" customWidth="1"/>
    <col min="1796" max="1796" width="25.125" style="76" customWidth="1"/>
    <col min="1797" max="1797" width="9.625" style="76" customWidth="1"/>
    <col min="1798" max="1798" width="5.75" style="76" customWidth="1"/>
    <col min="1799" max="1799" width="12.625" style="76" customWidth="1"/>
    <col min="1800" max="1800" width="16.625" style="76" customWidth="1"/>
    <col min="1801" max="1801" width="25.25" style="76" customWidth="1"/>
    <col min="1802" max="1802" width="10.75" style="76" customWidth="1"/>
    <col min="1803" max="1803" width="14.625" style="76" customWidth="1"/>
    <col min="1804" max="2048" width="9" style="76"/>
    <col min="2049" max="2049" width="5.875" style="76" customWidth="1"/>
    <col min="2050" max="2050" width="25.875" style="76" customWidth="1"/>
    <col min="2051" max="2051" width="13.125" style="76" customWidth="1"/>
    <col min="2052" max="2052" width="25.125" style="76" customWidth="1"/>
    <col min="2053" max="2053" width="9.625" style="76" customWidth="1"/>
    <col min="2054" max="2054" width="5.75" style="76" customWidth="1"/>
    <col min="2055" max="2055" width="12.625" style="76" customWidth="1"/>
    <col min="2056" max="2056" width="16.625" style="76" customWidth="1"/>
    <col min="2057" max="2057" width="25.25" style="76" customWidth="1"/>
    <col min="2058" max="2058" width="10.75" style="76" customWidth="1"/>
    <col min="2059" max="2059" width="14.625" style="76" customWidth="1"/>
    <col min="2060" max="2304" width="9" style="76"/>
    <col min="2305" max="2305" width="5.875" style="76" customWidth="1"/>
    <col min="2306" max="2306" width="25.875" style="76" customWidth="1"/>
    <col min="2307" max="2307" width="13.125" style="76" customWidth="1"/>
    <col min="2308" max="2308" width="25.125" style="76" customWidth="1"/>
    <col min="2309" max="2309" width="9.625" style="76" customWidth="1"/>
    <col min="2310" max="2310" width="5.75" style="76" customWidth="1"/>
    <col min="2311" max="2311" width="12.625" style="76" customWidth="1"/>
    <col min="2312" max="2312" width="16.625" style="76" customWidth="1"/>
    <col min="2313" max="2313" width="25.25" style="76" customWidth="1"/>
    <col min="2314" max="2314" width="10.75" style="76" customWidth="1"/>
    <col min="2315" max="2315" width="14.625" style="76" customWidth="1"/>
    <col min="2316" max="2560" width="9" style="76"/>
    <col min="2561" max="2561" width="5.875" style="76" customWidth="1"/>
    <col min="2562" max="2562" width="25.875" style="76" customWidth="1"/>
    <col min="2563" max="2563" width="13.125" style="76" customWidth="1"/>
    <col min="2564" max="2564" width="25.125" style="76" customWidth="1"/>
    <col min="2565" max="2565" width="9.625" style="76" customWidth="1"/>
    <col min="2566" max="2566" width="5.75" style="76" customWidth="1"/>
    <col min="2567" max="2567" width="12.625" style="76" customWidth="1"/>
    <col min="2568" max="2568" width="16.625" style="76" customWidth="1"/>
    <col min="2569" max="2569" width="25.25" style="76" customWidth="1"/>
    <col min="2570" max="2570" width="10.75" style="76" customWidth="1"/>
    <col min="2571" max="2571" width="14.625" style="76" customWidth="1"/>
    <col min="2572" max="2816" width="9" style="76"/>
    <col min="2817" max="2817" width="5.875" style="76" customWidth="1"/>
    <col min="2818" max="2818" width="25.875" style="76" customWidth="1"/>
    <col min="2819" max="2819" width="13.125" style="76" customWidth="1"/>
    <col min="2820" max="2820" width="25.125" style="76" customWidth="1"/>
    <col min="2821" max="2821" width="9.625" style="76" customWidth="1"/>
    <col min="2822" max="2822" width="5.75" style="76" customWidth="1"/>
    <col min="2823" max="2823" width="12.625" style="76" customWidth="1"/>
    <col min="2824" max="2824" width="16.625" style="76" customWidth="1"/>
    <col min="2825" max="2825" width="25.25" style="76" customWidth="1"/>
    <col min="2826" max="2826" width="10.75" style="76" customWidth="1"/>
    <col min="2827" max="2827" width="14.625" style="76" customWidth="1"/>
    <col min="2828" max="3072" width="9" style="76"/>
    <col min="3073" max="3073" width="5.875" style="76" customWidth="1"/>
    <col min="3074" max="3074" width="25.875" style="76" customWidth="1"/>
    <col min="3075" max="3075" width="13.125" style="76" customWidth="1"/>
    <col min="3076" max="3076" width="25.125" style="76" customWidth="1"/>
    <col min="3077" max="3077" width="9.625" style="76" customWidth="1"/>
    <col min="3078" max="3078" width="5.75" style="76" customWidth="1"/>
    <col min="3079" max="3079" width="12.625" style="76" customWidth="1"/>
    <col min="3080" max="3080" width="16.625" style="76" customWidth="1"/>
    <col min="3081" max="3081" width="25.25" style="76" customWidth="1"/>
    <col min="3082" max="3082" width="10.75" style="76" customWidth="1"/>
    <col min="3083" max="3083" width="14.625" style="76" customWidth="1"/>
    <col min="3084" max="3328" width="9" style="76"/>
    <col min="3329" max="3329" width="5.875" style="76" customWidth="1"/>
    <col min="3330" max="3330" width="25.875" style="76" customWidth="1"/>
    <col min="3331" max="3331" width="13.125" style="76" customWidth="1"/>
    <col min="3332" max="3332" width="25.125" style="76" customWidth="1"/>
    <col min="3333" max="3333" width="9.625" style="76" customWidth="1"/>
    <col min="3334" max="3334" width="5.75" style="76" customWidth="1"/>
    <col min="3335" max="3335" width="12.625" style="76" customWidth="1"/>
    <col min="3336" max="3336" width="16.625" style="76" customWidth="1"/>
    <col min="3337" max="3337" width="25.25" style="76" customWidth="1"/>
    <col min="3338" max="3338" width="10.75" style="76" customWidth="1"/>
    <col min="3339" max="3339" width="14.625" style="76" customWidth="1"/>
    <col min="3340" max="3584" width="9" style="76"/>
    <col min="3585" max="3585" width="5.875" style="76" customWidth="1"/>
    <col min="3586" max="3586" width="25.875" style="76" customWidth="1"/>
    <col min="3587" max="3587" width="13.125" style="76" customWidth="1"/>
    <col min="3588" max="3588" width="25.125" style="76" customWidth="1"/>
    <col min="3589" max="3589" width="9.625" style="76" customWidth="1"/>
    <col min="3590" max="3590" width="5.75" style="76" customWidth="1"/>
    <col min="3591" max="3591" width="12.625" style="76" customWidth="1"/>
    <col min="3592" max="3592" width="16.625" style="76" customWidth="1"/>
    <col min="3593" max="3593" width="25.25" style="76" customWidth="1"/>
    <col min="3594" max="3594" width="10.75" style="76" customWidth="1"/>
    <col min="3595" max="3595" width="14.625" style="76" customWidth="1"/>
    <col min="3596" max="3840" width="9" style="76"/>
    <col min="3841" max="3841" width="5.875" style="76" customWidth="1"/>
    <col min="3842" max="3842" width="25.875" style="76" customWidth="1"/>
    <col min="3843" max="3843" width="13.125" style="76" customWidth="1"/>
    <col min="3844" max="3844" width="25.125" style="76" customWidth="1"/>
    <col min="3845" max="3845" width="9.625" style="76" customWidth="1"/>
    <col min="3846" max="3846" width="5.75" style="76" customWidth="1"/>
    <col min="3847" max="3847" width="12.625" style="76" customWidth="1"/>
    <col min="3848" max="3848" width="16.625" style="76" customWidth="1"/>
    <col min="3849" max="3849" width="25.25" style="76" customWidth="1"/>
    <col min="3850" max="3850" width="10.75" style="76" customWidth="1"/>
    <col min="3851" max="3851" width="14.625" style="76" customWidth="1"/>
    <col min="3852" max="4096" width="9" style="76"/>
    <col min="4097" max="4097" width="5.875" style="76" customWidth="1"/>
    <col min="4098" max="4098" width="25.875" style="76" customWidth="1"/>
    <col min="4099" max="4099" width="13.125" style="76" customWidth="1"/>
    <col min="4100" max="4100" width="25.125" style="76" customWidth="1"/>
    <col min="4101" max="4101" width="9.625" style="76" customWidth="1"/>
    <col min="4102" max="4102" width="5.75" style="76" customWidth="1"/>
    <col min="4103" max="4103" width="12.625" style="76" customWidth="1"/>
    <col min="4104" max="4104" width="16.625" style="76" customWidth="1"/>
    <col min="4105" max="4105" width="25.25" style="76" customWidth="1"/>
    <col min="4106" max="4106" width="10.75" style="76" customWidth="1"/>
    <col min="4107" max="4107" width="14.625" style="76" customWidth="1"/>
    <col min="4108" max="4352" width="9" style="76"/>
    <col min="4353" max="4353" width="5.875" style="76" customWidth="1"/>
    <col min="4354" max="4354" width="25.875" style="76" customWidth="1"/>
    <col min="4355" max="4355" width="13.125" style="76" customWidth="1"/>
    <col min="4356" max="4356" width="25.125" style="76" customWidth="1"/>
    <col min="4357" max="4357" width="9.625" style="76" customWidth="1"/>
    <col min="4358" max="4358" width="5.75" style="76" customWidth="1"/>
    <col min="4359" max="4359" width="12.625" style="76" customWidth="1"/>
    <col min="4360" max="4360" width="16.625" style="76" customWidth="1"/>
    <col min="4361" max="4361" width="25.25" style="76" customWidth="1"/>
    <col min="4362" max="4362" width="10.75" style="76" customWidth="1"/>
    <col min="4363" max="4363" width="14.625" style="76" customWidth="1"/>
    <col min="4364" max="4608" width="9" style="76"/>
    <col min="4609" max="4609" width="5.875" style="76" customWidth="1"/>
    <col min="4610" max="4610" width="25.875" style="76" customWidth="1"/>
    <col min="4611" max="4611" width="13.125" style="76" customWidth="1"/>
    <col min="4612" max="4612" width="25.125" style="76" customWidth="1"/>
    <col min="4613" max="4613" width="9.625" style="76" customWidth="1"/>
    <col min="4614" max="4614" width="5.75" style="76" customWidth="1"/>
    <col min="4615" max="4615" width="12.625" style="76" customWidth="1"/>
    <col min="4616" max="4616" width="16.625" style="76" customWidth="1"/>
    <col min="4617" max="4617" width="25.25" style="76" customWidth="1"/>
    <col min="4618" max="4618" width="10.75" style="76" customWidth="1"/>
    <col min="4619" max="4619" width="14.625" style="76" customWidth="1"/>
    <col min="4620" max="4864" width="9" style="76"/>
    <col min="4865" max="4865" width="5.875" style="76" customWidth="1"/>
    <col min="4866" max="4866" width="25.875" style="76" customWidth="1"/>
    <col min="4867" max="4867" width="13.125" style="76" customWidth="1"/>
    <col min="4868" max="4868" width="25.125" style="76" customWidth="1"/>
    <col min="4869" max="4869" width="9.625" style="76" customWidth="1"/>
    <col min="4870" max="4870" width="5.75" style="76" customWidth="1"/>
    <col min="4871" max="4871" width="12.625" style="76" customWidth="1"/>
    <col min="4872" max="4872" width="16.625" style="76" customWidth="1"/>
    <col min="4873" max="4873" width="25.25" style="76" customWidth="1"/>
    <col min="4874" max="4874" width="10.75" style="76" customWidth="1"/>
    <col min="4875" max="4875" width="14.625" style="76" customWidth="1"/>
    <col min="4876" max="5120" width="9" style="76"/>
    <col min="5121" max="5121" width="5.875" style="76" customWidth="1"/>
    <col min="5122" max="5122" width="25.875" style="76" customWidth="1"/>
    <col min="5123" max="5123" width="13.125" style="76" customWidth="1"/>
    <col min="5124" max="5124" width="25.125" style="76" customWidth="1"/>
    <col min="5125" max="5125" width="9.625" style="76" customWidth="1"/>
    <col min="5126" max="5126" width="5.75" style="76" customWidth="1"/>
    <col min="5127" max="5127" width="12.625" style="76" customWidth="1"/>
    <col min="5128" max="5128" width="16.625" style="76" customWidth="1"/>
    <col min="5129" max="5129" width="25.25" style="76" customWidth="1"/>
    <col min="5130" max="5130" width="10.75" style="76" customWidth="1"/>
    <col min="5131" max="5131" width="14.625" style="76" customWidth="1"/>
    <col min="5132" max="5376" width="9" style="76"/>
    <col min="5377" max="5377" width="5.875" style="76" customWidth="1"/>
    <col min="5378" max="5378" width="25.875" style="76" customWidth="1"/>
    <col min="5379" max="5379" width="13.125" style="76" customWidth="1"/>
    <col min="5380" max="5380" width="25.125" style="76" customWidth="1"/>
    <col min="5381" max="5381" width="9.625" style="76" customWidth="1"/>
    <col min="5382" max="5382" width="5.75" style="76" customWidth="1"/>
    <col min="5383" max="5383" width="12.625" style="76" customWidth="1"/>
    <col min="5384" max="5384" width="16.625" style="76" customWidth="1"/>
    <col min="5385" max="5385" width="25.25" style="76" customWidth="1"/>
    <col min="5386" max="5386" width="10.75" style="76" customWidth="1"/>
    <col min="5387" max="5387" width="14.625" style="76" customWidth="1"/>
    <col min="5388" max="5632" width="9" style="76"/>
    <col min="5633" max="5633" width="5.875" style="76" customWidth="1"/>
    <col min="5634" max="5634" width="25.875" style="76" customWidth="1"/>
    <col min="5635" max="5635" width="13.125" style="76" customWidth="1"/>
    <col min="5636" max="5636" width="25.125" style="76" customWidth="1"/>
    <col min="5637" max="5637" width="9.625" style="76" customWidth="1"/>
    <col min="5638" max="5638" width="5.75" style="76" customWidth="1"/>
    <col min="5639" max="5639" width="12.625" style="76" customWidth="1"/>
    <col min="5640" max="5640" width="16.625" style="76" customWidth="1"/>
    <col min="5641" max="5641" width="25.25" style="76" customWidth="1"/>
    <col min="5642" max="5642" width="10.75" style="76" customWidth="1"/>
    <col min="5643" max="5643" width="14.625" style="76" customWidth="1"/>
    <col min="5644" max="5888" width="9" style="76"/>
    <col min="5889" max="5889" width="5.875" style="76" customWidth="1"/>
    <col min="5890" max="5890" width="25.875" style="76" customWidth="1"/>
    <col min="5891" max="5891" width="13.125" style="76" customWidth="1"/>
    <col min="5892" max="5892" width="25.125" style="76" customWidth="1"/>
    <col min="5893" max="5893" width="9.625" style="76" customWidth="1"/>
    <col min="5894" max="5894" width="5.75" style="76" customWidth="1"/>
    <col min="5895" max="5895" width="12.625" style="76" customWidth="1"/>
    <col min="5896" max="5896" width="16.625" style="76" customWidth="1"/>
    <col min="5897" max="5897" width="25.25" style="76" customWidth="1"/>
    <col min="5898" max="5898" width="10.75" style="76" customWidth="1"/>
    <col min="5899" max="5899" width="14.625" style="76" customWidth="1"/>
    <col min="5900" max="6144" width="9" style="76"/>
    <col min="6145" max="6145" width="5.875" style="76" customWidth="1"/>
    <col min="6146" max="6146" width="25.875" style="76" customWidth="1"/>
    <col min="6147" max="6147" width="13.125" style="76" customWidth="1"/>
    <col min="6148" max="6148" width="25.125" style="76" customWidth="1"/>
    <col min="6149" max="6149" width="9.625" style="76" customWidth="1"/>
    <col min="6150" max="6150" width="5.75" style="76" customWidth="1"/>
    <col min="6151" max="6151" width="12.625" style="76" customWidth="1"/>
    <col min="6152" max="6152" width="16.625" style="76" customWidth="1"/>
    <col min="6153" max="6153" width="25.25" style="76" customWidth="1"/>
    <col min="6154" max="6154" width="10.75" style="76" customWidth="1"/>
    <col min="6155" max="6155" width="14.625" style="76" customWidth="1"/>
    <col min="6156" max="6400" width="9" style="76"/>
    <col min="6401" max="6401" width="5.875" style="76" customWidth="1"/>
    <col min="6402" max="6402" width="25.875" style="76" customWidth="1"/>
    <col min="6403" max="6403" width="13.125" style="76" customWidth="1"/>
    <col min="6404" max="6404" width="25.125" style="76" customWidth="1"/>
    <col min="6405" max="6405" width="9.625" style="76" customWidth="1"/>
    <col min="6406" max="6406" width="5.75" style="76" customWidth="1"/>
    <col min="6407" max="6407" width="12.625" style="76" customWidth="1"/>
    <col min="6408" max="6408" width="16.625" style="76" customWidth="1"/>
    <col min="6409" max="6409" width="25.25" style="76" customWidth="1"/>
    <col min="6410" max="6410" width="10.75" style="76" customWidth="1"/>
    <col min="6411" max="6411" width="14.625" style="76" customWidth="1"/>
    <col min="6412" max="6656" width="9" style="76"/>
    <col min="6657" max="6657" width="5.875" style="76" customWidth="1"/>
    <col min="6658" max="6658" width="25.875" style="76" customWidth="1"/>
    <col min="6659" max="6659" width="13.125" style="76" customWidth="1"/>
    <col min="6660" max="6660" width="25.125" style="76" customWidth="1"/>
    <col min="6661" max="6661" width="9.625" style="76" customWidth="1"/>
    <col min="6662" max="6662" width="5.75" style="76" customWidth="1"/>
    <col min="6663" max="6663" width="12.625" style="76" customWidth="1"/>
    <col min="6664" max="6664" width="16.625" style="76" customWidth="1"/>
    <col min="6665" max="6665" width="25.25" style="76" customWidth="1"/>
    <col min="6666" max="6666" width="10.75" style="76" customWidth="1"/>
    <col min="6667" max="6667" width="14.625" style="76" customWidth="1"/>
    <col min="6668" max="6912" width="9" style="76"/>
    <col min="6913" max="6913" width="5.875" style="76" customWidth="1"/>
    <col min="6914" max="6914" width="25.875" style="76" customWidth="1"/>
    <col min="6915" max="6915" width="13.125" style="76" customWidth="1"/>
    <col min="6916" max="6916" width="25.125" style="76" customWidth="1"/>
    <col min="6917" max="6917" width="9.625" style="76" customWidth="1"/>
    <col min="6918" max="6918" width="5.75" style="76" customWidth="1"/>
    <col min="6919" max="6919" width="12.625" style="76" customWidth="1"/>
    <col min="6920" max="6920" width="16.625" style="76" customWidth="1"/>
    <col min="6921" max="6921" width="25.25" style="76" customWidth="1"/>
    <col min="6922" max="6922" width="10.75" style="76" customWidth="1"/>
    <col min="6923" max="6923" width="14.625" style="76" customWidth="1"/>
    <col min="6924" max="7168" width="9" style="76"/>
    <col min="7169" max="7169" width="5.875" style="76" customWidth="1"/>
    <col min="7170" max="7170" width="25.875" style="76" customWidth="1"/>
    <col min="7171" max="7171" width="13.125" style="76" customWidth="1"/>
    <col min="7172" max="7172" width="25.125" style="76" customWidth="1"/>
    <col min="7173" max="7173" width="9.625" style="76" customWidth="1"/>
    <col min="7174" max="7174" width="5.75" style="76" customWidth="1"/>
    <col min="7175" max="7175" width="12.625" style="76" customWidth="1"/>
    <col min="7176" max="7176" width="16.625" style="76" customWidth="1"/>
    <col min="7177" max="7177" width="25.25" style="76" customWidth="1"/>
    <col min="7178" max="7178" width="10.75" style="76" customWidth="1"/>
    <col min="7179" max="7179" width="14.625" style="76" customWidth="1"/>
    <col min="7180" max="7424" width="9" style="76"/>
    <col min="7425" max="7425" width="5.875" style="76" customWidth="1"/>
    <col min="7426" max="7426" width="25.875" style="76" customWidth="1"/>
    <col min="7427" max="7427" width="13.125" style="76" customWidth="1"/>
    <col min="7428" max="7428" width="25.125" style="76" customWidth="1"/>
    <col min="7429" max="7429" width="9.625" style="76" customWidth="1"/>
    <col min="7430" max="7430" width="5.75" style="76" customWidth="1"/>
    <col min="7431" max="7431" width="12.625" style="76" customWidth="1"/>
    <col min="7432" max="7432" width="16.625" style="76" customWidth="1"/>
    <col min="7433" max="7433" width="25.25" style="76" customWidth="1"/>
    <col min="7434" max="7434" width="10.75" style="76" customWidth="1"/>
    <col min="7435" max="7435" width="14.625" style="76" customWidth="1"/>
    <col min="7436" max="7680" width="9" style="76"/>
    <col min="7681" max="7681" width="5.875" style="76" customWidth="1"/>
    <col min="7682" max="7682" width="25.875" style="76" customWidth="1"/>
    <col min="7683" max="7683" width="13.125" style="76" customWidth="1"/>
    <col min="7684" max="7684" width="25.125" style="76" customWidth="1"/>
    <col min="7685" max="7685" width="9.625" style="76" customWidth="1"/>
    <col min="7686" max="7686" width="5.75" style="76" customWidth="1"/>
    <col min="7687" max="7687" width="12.625" style="76" customWidth="1"/>
    <col min="7688" max="7688" width="16.625" style="76" customWidth="1"/>
    <col min="7689" max="7689" width="25.25" style="76" customWidth="1"/>
    <col min="7690" max="7690" width="10.75" style="76" customWidth="1"/>
    <col min="7691" max="7691" width="14.625" style="76" customWidth="1"/>
    <col min="7692" max="7936" width="9" style="76"/>
    <col min="7937" max="7937" width="5.875" style="76" customWidth="1"/>
    <col min="7938" max="7938" width="25.875" style="76" customWidth="1"/>
    <col min="7939" max="7939" width="13.125" style="76" customWidth="1"/>
    <col min="7940" max="7940" width="25.125" style="76" customWidth="1"/>
    <col min="7941" max="7941" width="9.625" style="76" customWidth="1"/>
    <col min="7942" max="7942" width="5.75" style="76" customWidth="1"/>
    <col min="7943" max="7943" width="12.625" style="76" customWidth="1"/>
    <col min="7944" max="7944" width="16.625" style="76" customWidth="1"/>
    <col min="7945" max="7945" width="25.25" style="76" customWidth="1"/>
    <col min="7946" max="7946" width="10.75" style="76" customWidth="1"/>
    <col min="7947" max="7947" width="14.625" style="76" customWidth="1"/>
    <col min="7948" max="8192" width="9" style="76"/>
    <col min="8193" max="8193" width="5.875" style="76" customWidth="1"/>
    <col min="8194" max="8194" width="25.875" style="76" customWidth="1"/>
    <col min="8195" max="8195" width="13.125" style="76" customWidth="1"/>
    <col min="8196" max="8196" width="25.125" style="76" customWidth="1"/>
    <col min="8197" max="8197" width="9.625" style="76" customWidth="1"/>
    <col min="8198" max="8198" width="5.75" style="76" customWidth="1"/>
    <col min="8199" max="8199" width="12.625" style="76" customWidth="1"/>
    <col min="8200" max="8200" width="16.625" style="76" customWidth="1"/>
    <col min="8201" max="8201" width="25.25" style="76" customWidth="1"/>
    <col min="8202" max="8202" width="10.75" style="76" customWidth="1"/>
    <col min="8203" max="8203" width="14.625" style="76" customWidth="1"/>
    <col min="8204" max="8448" width="9" style="76"/>
    <col min="8449" max="8449" width="5.875" style="76" customWidth="1"/>
    <col min="8450" max="8450" width="25.875" style="76" customWidth="1"/>
    <col min="8451" max="8451" width="13.125" style="76" customWidth="1"/>
    <col min="8452" max="8452" width="25.125" style="76" customWidth="1"/>
    <col min="8453" max="8453" width="9.625" style="76" customWidth="1"/>
    <col min="8454" max="8454" width="5.75" style="76" customWidth="1"/>
    <col min="8455" max="8455" width="12.625" style="76" customWidth="1"/>
    <col min="8456" max="8456" width="16.625" style="76" customWidth="1"/>
    <col min="8457" max="8457" width="25.25" style="76" customWidth="1"/>
    <col min="8458" max="8458" width="10.75" style="76" customWidth="1"/>
    <col min="8459" max="8459" width="14.625" style="76" customWidth="1"/>
    <col min="8460" max="8704" width="9" style="76"/>
    <col min="8705" max="8705" width="5.875" style="76" customWidth="1"/>
    <col min="8706" max="8706" width="25.875" style="76" customWidth="1"/>
    <col min="8707" max="8707" width="13.125" style="76" customWidth="1"/>
    <col min="8708" max="8708" width="25.125" style="76" customWidth="1"/>
    <col min="8709" max="8709" width="9.625" style="76" customWidth="1"/>
    <col min="8710" max="8710" width="5.75" style="76" customWidth="1"/>
    <col min="8711" max="8711" width="12.625" style="76" customWidth="1"/>
    <col min="8712" max="8712" width="16.625" style="76" customWidth="1"/>
    <col min="8713" max="8713" width="25.25" style="76" customWidth="1"/>
    <col min="8714" max="8714" width="10.75" style="76" customWidth="1"/>
    <col min="8715" max="8715" width="14.625" style="76" customWidth="1"/>
    <col min="8716" max="8960" width="9" style="76"/>
    <col min="8961" max="8961" width="5.875" style="76" customWidth="1"/>
    <col min="8962" max="8962" width="25.875" style="76" customWidth="1"/>
    <col min="8963" max="8963" width="13.125" style="76" customWidth="1"/>
    <col min="8964" max="8964" width="25.125" style="76" customWidth="1"/>
    <col min="8965" max="8965" width="9.625" style="76" customWidth="1"/>
    <col min="8966" max="8966" width="5.75" style="76" customWidth="1"/>
    <col min="8967" max="8967" width="12.625" style="76" customWidth="1"/>
    <col min="8968" max="8968" width="16.625" style="76" customWidth="1"/>
    <col min="8969" max="8969" width="25.25" style="76" customWidth="1"/>
    <col min="8970" max="8970" width="10.75" style="76" customWidth="1"/>
    <col min="8971" max="8971" width="14.625" style="76" customWidth="1"/>
    <col min="8972" max="9216" width="9" style="76"/>
    <col min="9217" max="9217" width="5.875" style="76" customWidth="1"/>
    <col min="9218" max="9218" width="25.875" style="76" customWidth="1"/>
    <col min="9219" max="9219" width="13.125" style="76" customWidth="1"/>
    <col min="9220" max="9220" width="25.125" style="76" customWidth="1"/>
    <col min="9221" max="9221" width="9.625" style="76" customWidth="1"/>
    <col min="9222" max="9222" width="5.75" style="76" customWidth="1"/>
    <col min="9223" max="9223" width="12.625" style="76" customWidth="1"/>
    <col min="9224" max="9224" width="16.625" style="76" customWidth="1"/>
    <col min="9225" max="9225" width="25.25" style="76" customWidth="1"/>
    <col min="9226" max="9226" width="10.75" style="76" customWidth="1"/>
    <col min="9227" max="9227" width="14.625" style="76" customWidth="1"/>
    <col min="9228" max="9472" width="9" style="76"/>
    <col min="9473" max="9473" width="5.875" style="76" customWidth="1"/>
    <col min="9474" max="9474" width="25.875" style="76" customWidth="1"/>
    <col min="9475" max="9475" width="13.125" style="76" customWidth="1"/>
    <col min="9476" max="9476" width="25.125" style="76" customWidth="1"/>
    <col min="9477" max="9477" width="9.625" style="76" customWidth="1"/>
    <col min="9478" max="9478" width="5.75" style="76" customWidth="1"/>
    <col min="9479" max="9479" width="12.625" style="76" customWidth="1"/>
    <col min="9480" max="9480" width="16.625" style="76" customWidth="1"/>
    <col min="9481" max="9481" width="25.25" style="76" customWidth="1"/>
    <col min="9482" max="9482" width="10.75" style="76" customWidth="1"/>
    <col min="9483" max="9483" width="14.625" style="76" customWidth="1"/>
    <col min="9484" max="9728" width="9" style="76"/>
    <col min="9729" max="9729" width="5.875" style="76" customWidth="1"/>
    <col min="9730" max="9730" width="25.875" style="76" customWidth="1"/>
    <col min="9731" max="9731" width="13.125" style="76" customWidth="1"/>
    <col min="9732" max="9732" width="25.125" style="76" customWidth="1"/>
    <col min="9733" max="9733" width="9.625" style="76" customWidth="1"/>
    <col min="9734" max="9734" width="5.75" style="76" customWidth="1"/>
    <col min="9735" max="9735" width="12.625" style="76" customWidth="1"/>
    <col min="9736" max="9736" width="16.625" style="76" customWidth="1"/>
    <col min="9737" max="9737" width="25.25" style="76" customWidth="1"/>
    <col min="9738" max="9738" width="10.75" style="76" customWidth="1"/>
    <col min="9739" max="9739" width="14.625" style="76" customWidth="1"/>
    <col min="9740" max="9984" width="9" style="76"/>
    <col min="9985" max="9985" width="5.875" style="76" customWidth="1"/>
    <col min="9986" max="9986" width="25.875" style="76" customWidth="1"/>
    <col min="9987" max="9987" width="13.125" style="76" customWidth="1"/>
    <col min="9988" max="9988" width="25.125" style="76" customWidth="1"/>
    <col min="9989" max="9989" width="9.625" style="76" customWidth="1"/>
    <col min="9990" max="9990" width="5.75" style="76" customWidth="1"/>
    <col min="9991" max="9991" width="12.625" style="76" customWidth="1"/>
    <col min="9992" max="9992" width="16.625" style="76" customWidth="1"/>
    <col min="9993" max="9993" width="25.25" style="76" customWidth="1"/>
    <col min="9994" max="9994" width="10.75" style="76" customWidth="1"/>
    <col min="9995" max="9995" width="14.625" style="76" customWidth="1"/>
    <col min="9996" max="10240" width="9" style="76"/>
    <col min="10241" max="10241" width="5.875" style="76" customWidth="1"/>
    <col min="10242" max="10242" width="25.875" style="76" customWidth="1"/>
    <col min="10243" max="10243" width="13.125" style="76" customWidth="1"/>
    <col min="10244" max="10244" width="25.125" style="76" customWidth="1"/>
    <col min="10245" max="10245" width="9.625" style="76" customWidth="1"/>
    <col min="10246" max="10246" width="5.75" style="76" customWidth="1"/>
    <col min="10247" max="10247" width="12.625" style="76" customWidth="1"/>
    <col min="10248" max="10248" width="16.625" style="76" customWidth="1"/>
    <col min="10249" max="10249" width="25.25" style="76" customWidth="1"/>
    <col min="10250" max="10250" width="10.75" style="76" customWidth="1"/>
    <col min="10251" max="10251" width="14.625" style="76" customWidth="1"/>
    <col min="10252" max="10496" width="9" style="76"/>
    <col min="10497" max="10497" width="5.875" style="76" customWidth="1"/>
    <col min="10498" max="10498" width="25.875" style="76" customWidth="1"/>
    <col min="10499" max="10499" width="13.125" style="76" customWidth="1"/>
    <col min="10500" max="10500" width="25.125" style="76" customWidth="1"/>
    <col min="10501" max="10501" width="9.625" style="76" customWidth="1"/>
    <col min="10502" max="10502" width="5.75" style="76" customWidth="1"/>
    <col min="10503" max="10503" width="12.625" style="76" customWidth="1"/>
    <col min="10504" max="10504" width="16.625" style="76" customWidth="1"/>
    <col min="10505" max="10505" width="25.25" style="76" customWidth="1"/>
    <col min="10506" max="10506" width="10.75" style="76" customWidth="1"/>
    <col min="10507" max="10507" width="14.625" style="76" customWidth="1"/>
    <col min="10508" max="10752" width="9" style="76"/>
    <col min="10753" max="10753" width="5.875" style="76" customWidth="1"/>
    <col min="10754" max="10754" width="25.875" style="76" customWidth="1"/>
    <col min="10755" max="10755" width="13.125" style="76" customWidth="1"/>
    <col min="10756" max="10756" width="25.125" style="76" customWidth="1"/>
    <col min="10757" max="10757" width="9.625" style="76" customWidth="1"/>
    <col min="10758" max="10758" width="5.75" style="76" customWidth="1"/>
    <col min="10759" max="10759" width="12.625" style="76" customWidth="1"/>
    <col min="10760" max="10760" width="16.625" style="76" customWidth="1"/>
    <col min="10761" max="10761" width="25.25" style="76" customWidth="1"/>
    <col min="10762" max="10762" width="10.75" style="76" customWidth="1"/>
    <col min="10763" max="10763" width="14.625" style="76" customWidth="1"/>
    <col min="10764" max="11008" width="9" style="76"/>
    <col min="11009" max="11009" width="5.875" style="76" customWidth="1"/>
    <col min="11010" max="11010" width="25.875" style="76" customWidth="1"/>
    <col min="11011" max="11011" width="13.125" style="76" customWidth="1"/>
    <col min="11012" max="11012" width="25.125" style="76" customWidth="1"/>
    <col min="11013" max="11013" width="9.625" style="76" customWidth="1"/>
    <col min="11014" max="11014" width="5.75" style="76" customWidth="1"/>
    <col min="11015" max="11015" width="12.625" style="76" customWidth="1"/>
    <col min="11016" max="11016" width="16.625" style="76" customWidth="1"/>
    <col min="11017" max="11017" width="25.25" style="76" customWidth="1"/>
    <col min="11018" max="11018" width="10.75" style="76" customWidth="1"/>
    <col min="11019" max="11019" width="14.625" style="76" customWidth="1"/>
    <col min="11020" max="11264" width="9" style="76"/>
    <col min="11265" max="11265" width="5.875" style="76" customWidth="1"/>
    <col min="11266" max="11266" width="25.875" style="76" customWidth="1"/>
    <col min="11267" max="11267" width="13.125" style="76" customWidth="1"/>
    <col min="11268" max="11268" width="25.125" style="76" customWidth="1"/>
    <col min="11269" max="11269" width="9.625" style="76" customWidth="1"/>
    <col min="11270" max="11270" width="5.75" style="76" customWidth="1"/>
    <col min="11271" max="11271" width="12.625" style="76" customWidth="1"/>
    <col min="11272" max="11272" width="16.625" style="76" customWidth="1"/>
    <col min="11273" max="11273" width="25.25" style="76" customWidth="1"/>
    <col min="11274" max="11274" width="10.75" style="76" customWidth="1"/>
    <col min="11275" max="11275" width="14.625" style="76" customWidth="1"/>
    <col min="11276" max="11520" width="9" style="76"/>
    <col min="11521" max="11521" width="5.875" style="76" customWidth="1"/>
    <col min="11522" max="11522" width="25.875" style="76" customWidth="1"/>
    <col min="11523" max="11523" width="13.125" style="76" customWidth="1"/>
    <col min="11524" max="11524" width="25.125" style="76" customWidth="1"/>
    <col min="11525" max="11525" width="9.625" style="76" customWidth="1"/>
    <col min="11526" max="11526" width="5.75" style="76" customWidth="1"/>
    <col min="11527" max="11527" width="12.625" style="76" customWidth="1"/>
    <col min="11528" max="11528" width="16.625" style="76" customWidth="1"/>
    <col min="11529" max="11529" width="25.25" style="76" customWidth="1"/>
    <col min="11530" max="11530" width="10.75" style="76" customWidth="1"/>
    <col min="11531" max="11531" width="14.625" style="76" customWidth="1"/>
    <col min="11532" max="11776" width="9" style="76"/>
    <col min="11777" max="11777" width="5.875" style="76" customWidth="1"/>
    <col min="11778" max="11778" width="25.875" style="76" customWidth="1"/>
    <col min="11779" max="11779" width="13.125" style="76" customWidth="1"/>
    <col min="11780" max="11780" width="25.125" style="76" customWidth="1"/>
    <col min="11781" max="11781" width="9.625" style="76" customWidth="1"/>
    <col min="11782" max="11782" width="5.75" style="76" customWidth="1"/>
    <col min="11783" max="11783" width="12.625" style="76" customWidth="1"/>
    <col min="11784" max="11784" width="16.625" style="76" customWidth="1"/>
    <col min="11785" max="11785" width="25.25" style="76" customWidth="1"/>
    <col min="11786" max="11786" width="10.75" style="76" customWidth="1"/>
    <col min="11787" max="11787" width="14.625" style="76" customWidth="1"/>
    <col min="11788" max="12032" width="9" style="76"/>
    <col min="12033" max="12033" width="5.875" style="76" customWidth="1"/>
    <col min="12034" max="12034" width="25.875" style="76" customWidth="1"/>
    <col min="12035" max="12035" width="13.125" style="76" customWidth="1"/>
    <col min="12036" max="12036" width="25.125" style="76" customWidth="1"/>
    <col min="12037" max="12037" width="9.625" style="76" customWidth="1"/>
    <col min="12038" max="12038" width="5.75" style="76" customWidth="1"/>
    <col min="12039" max="12039" width="12.625" style="76" customWidth="1"/>
    <col min="12040" max="12040" width="16.625" style="76" customWidth="1"/>
    <col min="12041" max="12041" width="25.25" style="76" customWidth="1"/>
    <col min="12042" max="12042" width="10.75" style="76" customWidth="1"/>
    <col min="12043" max="12043" width="14.625" style="76" customWidth="1"/>
    <col min="12044" max="12288" width="9" style="76"/>
    <col min="12289" max="12289" width="5.875" style="76" customWidth="1"/>
    <col min="12290" max="12290" width="25.875" style="76" customWidth="1"/>
    <col min="12291" max="12291" width="13.125" style="76" customWidth="1"/>
    <col min="12292" max="12292" width="25.125" style="76" customWidth="1"/>
    <col min="12293" max="12293" width="9.625" style="76" customWidth="1"/>
    <col min="12294" max="12294" width="5.75" style="76" customWidth="1"/>
    <col min="12295" max="12295" width="12.625" style="76" customWidth="1"/>
    <col min="12296" max="12296" width="16.625" style="76" customWidth="1"/>
    <col min="12297" max="12297" width="25.25" style="76" customWidth="1"/>
    <col min="12298" max="12298" width="10.75" style="76" customWidth="1"/>
    <col min="12299" max="12299" width="14.625" style="76" customWidth="1"/>
    <col min="12300" max="12544" width="9" style="76"/>
    <col min="12545" max="12545" width="5.875" style="76" customWidth="1"/>
    <col min="12546" max="12546" width="25.875" style="76" customWidth="1"/>
    <col min="12547" max="12547" width="13.125" style="76" customWidth="1"/>
    <col min="12548" max="12548" width="25.125" style="76" customWidth="1"/>
    <col min="12549" max="12549" width="9.625" style="76" customWidth="1"/>
    <col min="12550" max="12550" width="5.75" style="76" customWidth="1"/>
    <col min="12551" max="12551" width="12.625" style="76" customWidth="1"/>
    <col min="12552" max="12552" width="16.625" style="76" customWidth="1"/>
    <col min="12553" max="12553" width="25.25" style="76" customWidth="1"/>
    <col min="12554" max="12554" width="10.75" style="76" customWidth="1"/>
    <col min="12555" max="12555" width="14.625" style="76" customWidth="1"/>
    <col min="12556" max="12800" width="9" style="76"/>
    <col min="12801" max="12801" width="5.875" style="76" customWidth="1"/>
    <col min="12802" max="12802" width="25.875" style="76" customWidth="1"/>
    <col min="12803" max="12803" width="13.125" style="76" customWidth="1"/>
    <col min="12804" max="12804" width="25.125" style="76" customWidth="1"/>
    <col min="12805" max="12805" width="9.625" style="76" customWidth="1"/>
    <col min="12806" max="12806" width="5.75" style="76" customWidth="1"/>
    <col min="12807" max="12807" width="12.625" style="76" customWidth="1"/>
    <col min="12808" max="12808" width="16.625" style="76" customWidth="1"/>
    <col min="12809" max="12809" width="25.25" style="76" customWidth="1"/>
    <col min="12810" max="12810" width="10.75" style="76" customWidth="1"/>
    <col min="12811" max="12811" width="14.625" style="76" customWidth="1"/>
    <col min="12812" max="13056" width="9" style="76"/>
    <col min="13057" max="13057" width="5.875" style="76" customWidth="1"/>
    <col min="13058" max="13058" width="25.875" style="76" customWidth="1"/>
    <col min="13059" max="13059" width="13.125" style="76" customWidth="1"/>
    <col min="13060" max="13060" width="25.125" style="76" customWidth="1"/>
    <col min="13061" max="13061" width="9.625" style="76" customWidth="1"/>
    <col min="13062" max="13062" width="5.75" style="76" customWidth="1"/>
    <col min="13063" max="13063" width="12.625" style="76" customWidth="1"/>
    <col min="13064" max="13064" width="16.625" style="76" customWidth="1"/>
    <col min="13065" max="13065" width="25.25" style="76" customWidth="1"/>
    <col min="13066" max="13066" width="10.75" style="76" customWidth="1"/>
    <col min="13067" max="13067" width="14.625" style="76" customWidth="1"/>
    <col min="13068" max="13312" width="9" style="76"/>
    <col min="13313" max="13313" width="5.875" style="76" customWidth="1"/>
    <col min="13314" max="13314" width="25.875" style="76" customWidth="1"/>
    <col min="13315" max="13315" width="13.125" style="76" customWidth="1"/>
    <col min="13316" max="13316" width="25.125" style="76" customWidth="1"/>
    <col min="13317" max="13317" width="9.625" style="76" customWidth="1"/>
    <col min="13318" max="13318" width="5.75" style="76" customWidth="1"/>
    <col min="13319" max="13319" width="12.625" style="76" customWidth="1"/>
    <col min="13320" max="13320" width="16.625" style="76" customWidth="1"/>
    <col min="13321" max="13321" width="25.25" style="76" customWidth="1"/>
    <col min="13322" max="13322" width="10.75" style="76" customWidth="1"/>
    <col min="13323" max="13323" width="14.625" style="76" customWidth="1"/>
    <col min="13324" max="13568" width="9" style="76"/>
    <col min="13569" max="13569" width="5.875" style="76" customWidth="1"/>
    <col min="13570" max="13570" width="25.875" style="76" customWidth="1"/>
    <col min="13571" max="13571" width="13.125" style="76" customWidth="1"/>
    <col min="13572" max="13572" width="25.125" style="76" customWidth="1"/>
    <col min="13573" max="13573" width="9.625" style="76" customWidth="1"/>
    <col min="13574" max="13574" width="5.75" style="76" customWidth="1"/>
    <col min="13575" max="13575" width="12.625" style="76" customWidth="1"/>
    <col min="13576" max="13576" width="16.625" style="76" customWidth="1"/>
    <col min="13577" max="13577" width="25.25" style="76" customWidth="1"/>
    <col min="13578" max="13578" width="10.75" style="76" customWidth="1"/>
    <col min="13579" max="13579" width="14.625" style="76" customWidth="1"/>
    <col min="13580" max="13824" width="9" style="76"/>
    <col min="13825" max="13825" width="5.875" style="76" customWidth="1"/>
    <col min="13826" max="13826" width="25.875" style="76" customWidth="1"/>
    <col min="13827" max="13827" width="13.125" style="76" customWidth="1"/>
    <col min="13828" max="13828" width="25.125" style="76" customWidth="1"/>
    <col min="13829" max="13829" width="9.625" style="76" customWidth="1"/>
    <col min="13830" max="13830" width="5.75" style="76" customWidth="1"/>
    <col min="13831" max="13831" width="12.625" style="76" customWidth="1"/>
    <col min="13832" max="13832" width="16.625" style="76" customWidth="1"/>
    <col min="13833" max="13833" width="25.25" style="76" customWidth="1"/>
    <col min="13834" max="13834" width="10.75" style="76" customWidth="1"/>
    <col min="13835" max="13835" width="14.625" style="76" customWidth="1"/>
    <col min="13836" max="14080" width="9" style="76"/>
    <col min="14081" max="14081" width="5.875" style="76" customWidth="1"/>
    <col min="14082" max="14082" width="25.875" style="76" customWidth="1"/>
    <col min="14083" max="14083" width="13.125" style="76" customWidth="1"/>
    <col min="14084" max="14084" width="25.125" style="76" customWidth="1"/>
    <col min="14085" max="14085" width="9.625" style="76" customWidth="1"/>
    <col min="14086" max="14086" width="5.75" style="76" customWidth="1"/>
    <col min="14087" max="14087" width="12.625" style="76" customWidth="1"/>
    <col min="14088" max="14088" width="16.625" style="76" customWidth="1"/>
    <col min="14089" max="14089" width="25.25" style="76" customWidth="1"/>
    <col min="14090" max="14090" width="10.75" style="76" customWidth="1"/>
    <col min="14091" max="14091" width="14.625" style="76" customWidth="1"/>
    <col min="14092" max="14336" width="9" style="76"/>
    <col min="14337" max="14337" width="5.875" style="76" customWidth="1"/>
    <col min="14338" max="14338" width="25.875" style="76" customWidth="1"/>
    <col min="14339" max="14339" width="13.125" style="76" customWidth="1"/>
    <col min="14340" max="14340" width="25.125" style="76" customWidth="1"/>
    <col min="14341" max="14341" width="9.625" style="76" customWidth="1"/>
    <col min="14342" max="14342" width="5.75" style="76" customWidth="1"/>
    <col min="14343" max="14343" width="12.625" style="76" customWidth="1"/>
    <col min="14344" max="14344" width="16.625" style="76" customWidth="1"/>
    <col min="14345" max="14345" width="25.25" style="76" customWidth="1"/>
    <col min="14346" max="14346" width="10.75" style="76" customWidth="1"/>
    <col min="14347" max="14347" width="14.625" style="76" customWidth="1"/>
    <col min="14348" max="14592" width="9" style="76"/>
    <col min="14593" max="14593" width="5.875" style="76" customWidth="1"/>
    <col min="14594" max="14594" width="25.875" style="76" customWidth="1"/>
    <col min="14595" max="14595" width="13.125" style="76" customWidth="1"/>
    <col min="14596" max="14596" width="25.125" style="76" customWidth="1"/>
    <col min="14597" max="14597" width="9.625" style="76" customWidth="1"/>
    <col min="14598" max="14598" width="5.75" style="76" customWidth="1"/>
    <col min="14599" max="14599" width="12.625" style="76" customWidth="1"/>
    <col min="14600" max="14600" width="16.625" style="76" customWidth="1"/>
    <col min="14601" max="14601" width="25.25" style="76" customWidth="1"/>
    <col min="14602" max="14602" width="10.75" style="76" customWidth="1"/>
    <col min="14603" max="14603" width="14.625" style="76" customWidth="1"/>
    <col min="14604" max="14848" width="9" style="76"/>
    <col min="14849" max="14849" width="5.875" style="76" customWidth="1"/>
    <col min="14850" max="14850" width="25.875" style="76" customWidth="1"/>
    <col min="14851" max="14851" width="13.125" style="76" customWidth="1"/>
    <col min="14852" max="14852" width="25.125" style="76" customWidth="1"/>
    <col min="14853" max="14853" width="9.625" style="76" customWidth="1"/>
    <col min="14854" max="14854" width="5.75" style="76" customWidth="1"/>
    <col min="14855" max="14855" width="12.625" style="76" customWidth="1"/>
    <col min="14856" max="14856" width="16.625" style="76" customWidth="1"/>
    <col min="14857" max="14857" width="25.25" style="76" customWidth="1"/>
    <col min="14858" max="14858" width="10.75" style="76" customWidth="1"/>
    <col min="14859" max="14859" width="14.625" style="76" customWidth="1"/>
    <col min="14860" max="15104" width="9" style="76"/>
    <col min="15105" max="15105" width="5.875" style="76" customWidth="1"/>
    <col min="15106" max="15106" width="25.875" style="76" customWidth="1"/>
    <col min="15107" max="15107" width="13.125" style="76" customWidth="1"/>
    <col min="15108" max="15108" width="25.125" style="76" customWidth="1"/>
    <col min="15109" max="15109" width="9.625" style="76" customWidth="1"/>
    <col min="15110" max="15110" width="5.75" style="76" customWidth="1"/>
    <col min="15111" max="15111" width="12.625" style="76" customWidth="1"/>
    <col min="15112" max="15112" width="16.625" style="76" customWidth="1"/>
    <col min="15113" max="15113" width="25.25" style="76" customWidth="1"/>
    <col min="15114" max="15114" width="10.75" style="76" customWidth="1"/>
    <col min="15115" max="15115" width="14.625" style="76" customWidth="1"/>
    <col min="15116" max="15360" width="9" style="76"/>
    <col min="15361" max="15361" width="5.875" style="76" customWidth="1"/>
    <col min="15362" max="15362" width="25.875" style="76" customWidth="1"/>
    <col min="15363" max="15363" width="13.125" style="76" customWidth="1"/>
    <col min="15364" max="15364" width="25.125" style="76" customWidth="1"/>
    <col min="15365" max="15365" width="9.625" style="76" customWidth="1"/>
    <col min="15366" max="15366" width="5.75" style="76" customWidth="1"/>
    <col min="15367" max="15367" width="12.625" style="76" customWidth="1"/>
    <col min="15368" max="15368" width="16.625" style="76" customWidth="1"/>
    <col min="15369" max="15369" width="25.25" style="76" customWidth="1"/>
    <col min="15370" max="15370" width="10.75" style="76" customWidth="1"/>
    <col min="15371" max="15371" width="14.625" style="76" customWidth="1"/>
    <col min="15372" max="15616" width="9" style="76"/>
    <col min="15617" max="15617" width="5.875" style="76" customWidth="1"/>
    <col min="15618" max="15618" width="25.875" style="76" customWidth="1"/>
    <col min="15619" max="15619" width="13.125" style="76" customWidth="1"/>
    <col min="15620" max="15620" width="25.125" style="76" customWidth="1"/>
    <col min="15621" max="15621" width="9.625" style="76" customWidth="1"/>
    <col min="15622" max="15622" width="5.75" style="76" customWidth="1"/>
    <col min="15623" max="15623" width="12.625" style="76" customWidth="1"/>
    <col min="15624" max="15624" width="16.625" style="76" customWidth="1"/>
    <col min="15625" max="15625" width="25.25" style="76" customWidth="1"/>
    <col min="15626" max="15626" width="10.75" style="76" customWidth="1"/>
    <col min="15627" max="15627" width="14.625" style="76" customWidth="1"/>
    <col min="15628" max="15872" width="9" style="76"/>
    <col min="15873" max="15873" width="5.875" style="76" customWidth="1"/>
    <col min="15874" max="15874" width="25.875" style="76" customWidth="1"/>
    <col min="15875" max="15875" width="13.125" style="76" customWidth="1"/>
    <col min="15876" max="15876" width="25.125" style="76" customWidth="1"/>
    <col min="15877" max="15877" width="9.625" style="76" customWidth="1"/>
    <col min="15878" max="15878" width="5.75" style="76" customWidth="1"/>
    <col min="15879" max="15879" width="12.625" style="76" customWidth="1"/>
    <col min="15880" max="15880" width="16.625" style="76" customWidth="1"/>
    <col min="15881" max="15881" width="25.25" style="76" customWidth="1"/>
    <col min="15882" max="15882" width="10.75" style="76" customWidth="1"/>
    <col min="15883" max="15883" width="14.625" style="76" customWidth="1"/>
    <col min="15884" max="16128" width="9" style="76"/>
    <col min="16129" max="16129" width="5.875" style="76" customWidth="1"/>
    <col min="16130" max="16130" width="25.875" style="76" customWidth="1"/>
    <col min="16131" max="16131" width="13.125" style="76" customWidth="1"/>
    <col min="16132" max="16132" width="25.125" style="76" customWidth="1"/>
    <col min="16133" max="16133" width="9.625" style="76" customWidth="1"/>
    <col min="16134" max="16134" width="5.75" style="76" customWidth="1"/>
    <col min="16135" max="16135" width="12.625" style="76" customWidth="1"/>
    <col min="16136" max="16136" width="16.625" style="76" customWidth="1"/>
    <col min="16137" max="16137" width="25.25" style="76" customWidth="1"/>
    <col min="16138" max="16138" width="10.75" style="76" customWidth="1"/>
    <col min="16139" max="16139" width="14.625" style="76" customWidth="1"/>
    <col min="16140" max="16384" width="9" style="76"/>
  </cols>
  <sheetData>
    <row r="1" spans="1:12" ht="24.6" customHeight="1">
      <c r="A1" s="73" t="s">
        <v>115</v>
      </c>
      <c r="B1" s="480" t="s">
        <v>116</v>
      </c>
      <c r="C1" s="480"/>
      <c r="D1" s="480"/>
      <c r="E1" s="74" t="s">
        <v>117</v>
      </c>
      <c r="F1" s="73" t="s">
        <v>118</v>
      </c>
      <c r="G1" s="75" t="s">
        <v>119</v>
      </c>
      <c r="H1" s="75" t="s">
        <v>120</v>
      </c>
      <c r="I1" s="75" t="s">
        <v>121</v>
      </c>
      <c r="J1" s="75"/>
      <c r="K1" s="75"/>
    </row>
    <row r="2" spans="1:12" ht="24.6" customHeight="1">
      <c r="A2" s="96"/>
      <c r="B2" s="97"/>
      <c r="C2" s="98" t="str">
        <f>IFERROR(INDEX(工種コード!$B$2:$B$47,MATCH(B2,工種コード!$C$2:$C$47,0)),"")</f>
        <v/>
      </c>
      <c r="D2" s="99"/>
      <c r="E2" s="100"/>
      <c r="F2" s="101"/>
      <c r="G2" s="102"/>
      <c r="H2" s="102"/>
      <c r="I2" s="103"/>
    </row>
    <row r="3" spans="1:12" ht="24.6" customHeight="1">
      <c r="A3" s="101"/>
      <c r="B3" s="104"/>
      <c r="C3" s="105"/>
      <c r="D3" s="105"/>
      <c r="E3" s="106"/>
      <c r="F3" s="107"/>
      <c r="G3" s="108"/>
      <c r="H3" s="109">
        <f>E3*G3</f>
        <v>0</v>
      </c>
      <c r="I3" s="110"/>
    </row>
    <row r="4" spans="1:12" ht="24.6" customHeight="1">
      <c r="A4" s="101"/>
      <c r="B4" s="111"/>
      <c r="C4" s="111"/>
      <c r="D4" s="105"/>
      <c r="E4" s="106"/>
      <c r="F4" s="112"/>
      <c r="G4" s="108"/>
      <c r="H4" s="109">
        <f t="shared" ref="H4:H16" si="0">E4*G4</f>
        <v>0</v>
      </c>
      <c r="I4" s="110"/>
      <c r="L4" s="82"/>
    </row>
    <row r="5" spans="1:12" ht="24.6" customHeight="1">
      <c r="A5" s="101"/>
      <c r="B5" s="111"/>
      <c r="C5" s="111"/>
      <c r="D5" s="105"/>
      <c r="E5" s="106"/>
      <c r="F5" s="112"/>
      <c r="G5" s="108"/>
      <c r="H5" s="109">
        <f t="shared" si="0"/>
        <v>0</v>
      </c>
      <c r="I5" s="110"/>
      <c r="L5" s="82"/>
    </row>
    <row r="6" spans="1:12" ht="24.6" customHeight="1">
      <c r="A6" s="101"/>
      <c r="B6" s="111"/>
      <c r="C6" s="111"/>
      <c r="D6" s="105"/>
      <c r="E6" s="106"/>
      <c r="F6" s="112"/>
      <c r="G6" s="108"/>
      <c r="H6" s="109">
        <f t="shared" si="0"/>
        <v>0</v>
      </c>
      <c r="I6" s="110"/>
      <c r="L6" s="82"/>
    </row>
    <row r="7" spans="1:12" ht="24.6" customHeight="1">
      <c r="A7" s="101"/>
      <c r="B7" s="111"/>
      <c r="C7" s="111"/>
      <c r="D7" s="105"/>
      <c r="E7" s="106"/>
      <c r="F7" s="112"/>
      <c r="G7" s="108"/>
      <c r="H7" s="109">
        <f t="shared" si="0"/>
        <v>0</v>
      </c>
      <c r="I7" s="110"/>
      <c r="L7" s="82"/>
    </row>
    <row r="8" spans="1:12" ht="24.6" customHeight="1">
      <c r="A8" s="101"/>
      <c r="B8" s="111"/>
      <c r="C8" s="111"/>
      <c r="D8" s="105"/>
      <c r="E8" s="106"/>
      <c r="F8" s="112"/>
      <c r="G8" s="108"/>
      <c r="H8" s="109">
        <f t="shared" si="0"/>
        <v>0</v>
      </c>
      <c r="I8" s="110"/>
      <c r="L8" s="82"/>
    </row>
    <row r="9" spans="1:12" ht="24.6" customHeight="1">
      <c r="A9" s="101"/>
      <c r="B9" s="111"/>
      <c r="C9" s="111"/>
      <c r="D9" s="105"/>
      <c r="E9" s="113"/>
      <c r="F9" s="112"/>
      <c r="G9" s="108"/>
      <c r="H9" s="109">
        <f t="shared" si="0"/>
        <v>0</v>
      </c>
      <c r="I9" s="110"/>
      <c r="L9" s="82"/>
    </row>
    <row r="10" spans="1:12" ht="24.6" customHeight="1">
      <c r="A10" s="101"/>
      <c r="B10" s="111"/>
      <c r="C10" s="111"/>
      <c r="D10" s="105"/>
      <c r="E10" s="113"/>
      <c r="F10" s="112"/>
      <c r="G10" s="108"/>
      <c r="H10" s="109">
        <f t="shared" si="0"/>
        <v>0</v>
      </c>
      <c r="I10" s="110"/>
      <c r="L10" s="82"/>
    </row>
    <row r="11" spans="1:12" ht="24.6" customHeight="1">
      <c r="A11" s="101"/>
      <c r="B11" s="111"/>
      <c r="C11" s="111"/>
      <c r="D11" s="105"/>
      <c r="E11" s="113"/>
      <c r="F11" s="112"/>
      <c r="G11" s="108"/>
      <c r="H11" s="109">
        <f t="shared" si="0"/>
        <v>0</v>
      </c>
      <c r="I11" s="110"/>
      <c r="L11" s="82"/>
    </row>
    <row r="12" spans="1:12" ht="24.6" customHeight="1">
      <c r="A12" s="101"/>
      <c r="B12" s="111"/>
      <c r="C12" s="111"/>
      <c r="D12" s="105"/>
      <c r="E12" s="113"/>
      <c r="F12" s="112"/>
      <c r="G12" s="108"/>
      <c r="H12" s="109">
        <f t="shared" si="0"/>
        <v>0</v>
      </c>
      <c r="I12" s="110"/>
      <c r="L12" s="82"/>
    </row>
    <row r="13" spans="1:12" ht="24.6" customHeight="1">
      <c r="A13" s="101"/>
      <c r="B13" s="111"/>
      <c r="C13" s="111"/>
      <c r="D13" s="105"/>
      <c r="E13" s="113"/>
      <c r="F13" s="112"/>
      <c r="G13" s="108"/>
      <c r="H13" s="109">
        <f t="shared" si="0"/>
        <v>0</v>
      </c>
      <c r="I13" s="110"/>
      <c r="L13" s="82"/>
    </row>
    <row r="14" spans="1:12" ht="24.6" customHeight="1">
      <c r="A14" s="101"/>
      <c r="B14" s="111"/>
      <c r="C14" s="111"/>
      <c r="D14" s="105"/>
      <c r="E14" s="113"/>
      <c r="F14" s="112"/>
      <c r="G14" s="108"/>
      <c r="H14" s="109">
        <f t="shared" si="0"/>
        <v>0</v>
      </c>
      <c r="I14" s="110"/>
      <c r="L14" s="82"/>
    </row>
    <row r="15" spans="1:12" ht="24.6" customHeight="1">
      <c r="A15" s="101"/>
      <c r="B15" s="111"/>
      <c r="C15" s="111"/>
      <c r="D15" s="105"/>
      <c r="E15" s="113"/>
      <c r="F15" s="112"/>
      <c r="G15" s="108"/>
      <c r="H15" s="109">
        <f t="shared" si="0"/>
        <v>0</v>
      </c>
      <c r="I15" s="110"/>
      <c r="L15" s="82"/>
    </row>
    <row r="16" spans="1:12" ht="24.6" customHeight="1">
      <c r="A16" s="101"/>
      <c r="B16" s="111"/>
      <c r="C16" s="111"/>
      <c r="D16" s="105"/>
      <c r="E16" s="113"/>
      <c r="F16" s="112"/>
      <c r="G16" s="108"/>
      <c r="H16" s="109">
        <f t="shared" si="0"/>
        <v>0</v>
      </c>
      <c r="I16" s="110"/>
      <c r="L16" s="82"/>
    </row>
    <row r="17" spans="1:12" ht="24.6" customHeight="1">
      <c r="A17" s="101"/>
      <c r="B17" s="114" t="s">
        <v>129</v>
      </c>
      <c r="C17" s="114"/>
      <c r="D17" s="99"/>
      <c r="E17" s="115">
        <v>1</v>
      </c>
      <c r="F17" s="96" t="s">
        <v>131</v>
      </c>
      <c r="G17" s="116"/>
      <c r="H17" s="117">
        <f>SUM(H3:H16)</f>
        <v>0</v>
      </c>
      <c r="I17" s="110"/>
      <c r="L17" s="82"/>
    </row>
    <row r="18" spans="1:12" ht="24.6" customHeight="1">
      <c r="A18" s="101"/>
      <c r="B18" s="114" t="s">
        <v>128</v>
      </c>
      <c r="C18" s="114"/>
      <c r="D18" s="99"/>
      <c r="E18" s="115"/>
      <c r="F18" s="96"/>
      <c r="G18" s="116"/>
      <c r="H18" s="109"/>
      <c r="I18" s="110"/>
      <c r="L18" s="82"/>
    </row>
    <row r="19" spans="1:12" ht="24.6" customHeight="1">
      <c r="A19" s="101"/>
      <c r="B19" s="114" t="s">
        <v>122</v>
      </c>
      <c r="C19" s="114"/>
      <c r="D19" s="99"/>
      <c r="E19" s="115"/>
      <c r="F19" s="96"/>
      <c r="G19" s="116"/>
      <c r="H19" s="109"/>
      <c r="I19" s="110"/>
      <c r="L19" s="82"/>
    </row>
    <row r="20" spans="1:12" ht="24.6" customHeight="1">
      <c r="A20" s="101"/>
      <c r="B20" s="118" t="s">
        <v>123</v>
      </c>
      <c r="C20" s="114"/>
      <c r="D20" s="99"/>
      <c r="E20" s="115">
        <v>1</v>
      </c>
      <c r="F20" s="96" t="s">
        <v>131</v>
      </c>
      <c r="G20" s="116"/>
      <c r="H20" s="109"/>
      <c r="I20" s="110"/>
      <c r="L20" s="82"/>
    </row>
    <row r="21" spans="1:12" ht="24.6" customHeight="1">
      <c r="A21" s="101"/>
      <c r="B21" s="118" t="s">
        <v>124</v>
      </c>
      <c r="C21" s="114"/>
      <c r="D21" s="99"/>
      <c r="E21" s="115">
        <v>1</v>
      </c>
      <c r="F21" s="96" t="s">
        <v>131</v>
      </c>
      <c r="G21" s="116"/>
      <c r="H21" s="109"/>
      <c r="I21" s="110"/>
      <c r="L21" s="82"/>
    </row>
    <row r="22" spans="1:12" ht="24.6" customHeight="1">
      <c r="A22" s="101"/>
      <c r="B22" s="119" t="s">
        <v>127</v>
      </c>
      <c r="C22" s="114"/>
      <c r="D22" s="99"/>
      <c r="E22" s="115">
        <v>1</v>
      </c>
      <c r="F22" s="96" t="s">
        <v>131</v>
      </c>
      <c r="G22" s="116"/>
      <c r="H22" s="109"/>
      <c r="I22" s="110"/>
      <c r="L22" s="82"/>
    </row>
    <row r="23" spans="1:12" ht="24.6" customHeight="1">
      <c r="A23" s="101"/>
      <c r="B23" s="120" t="s">
        <v>130</v>
      </c>
      <c r="C23" s="114"/>
      <c r="D23" s="99"/>
      <c r="E23" s="115"/>
      <c r="F23" s="96"/>
      <c r="G23" s="116"/>
      <c r="H23" s="117">
        <f>SUM(H17,H20:H22)</f>
        <v>0</v>
      </c>
      <c r="I23" s="110"/>
      <c r="L23" s="82"/>
    </row>
    <row r="24" spans="1:12" ht="24.6" customHeight="1">
      <c r="A24" s="101"/>
      <c r="B24" s="97"/>
      <c r="C24" s="98" t="str">
        <f>IFERROR(INDEX(工種コード!$B$2:$B$47,MATCH(B24,工種コード!$C$2:$C$47,0)),"")</f>
        <v/>
      </c>
      <c r="D24" s="99"/>
      <c r="E24" s="121"/>
      <c r="F24" s="101"/>
      <c r="G24" s="116"/>
      <c r="H24" s="117"/>
      <c r="I24" s="117"/>
    </row>
    <row r="25" spans="1:12" ht="24.6" customHeight="1">
      <c r="A25" s="101"/>
      <c r="B25" s="111"/>
      <c r="C25" s="111"/>
      <c r="D25" s="105"/>
      <c r="E25" s="113"/>
      <c r="F25" s="107"/>
      <c r="G25" s="108"/>
      <c r="H25" s="109"/>
      <c r="I25" s="117"/>
      <c r="L25" s="82"/>
    </row>
    <row r="26" spans="1:12" ht="24.6" customHeight="1">
      <c r="A26" s="101"/>
      <c r="B26" s="111"/>
      <c r="C26" s="105"/>
      <c r="D26" s="105"/>
      <c r="E26" s="106"/>
      <c r="F26" s="107"/>
      <c r="G26" s="108"/>
      <c r="H26" s="109"/>
      <c r="I26" s="117"/>
    </row>
    <row r="27" spans="1:12" ht="24.6" customHeight="1">
      <c r="A27" s="101"/>
      <c r="B27" s="111"/>
      <c r="C27" s="105"/>
      <c r="D27" s="105"/>
      <c r="E27" s="106"/>
      <c r="F27" s="107"/>
      <c r="G27" s="108"/>
      <c r="H27" s="109"/>
      <c r="I27" s="117"/>
    </row>
    <row r="28" spans="1:12" ht="24.6" customHeight="1">
      <c r="A28" s="101"/>
      <c r="B28" s="111"/>
      <c r="C28" s="105"/>
      <c r="D28" s="105"/>
      <c r="E28" s="106"/>
      <c r="F28" s="107"/>
      <c r="G28" s="108"/>
      <c r="H28" s="109"/>
      <c r="I28" s="117"/>
    </row>
    <row r="29" spans="1:12" ht="24.6" customHeight="1">
      <c r="A29" s="101"/>
      <c r="B29" s="111"/>
      <c r="C29" s="105"/>
      <c r="D29" s="105"/>
      <c r="E29" s="106"/>
      <c r="F29" s="107"/>
      <c r="G29" s="108"/>
      <c r="H29" s="109"/>
      <c r="I29" s="117"/>
    </row>
    <row r="30" spans="1:12" ht="24.6" customHeight="1">
      <c r="A30" s="101"/>
      <c r="B30" s="111"/>
      <c r="C30" s="105"/>
      <c r="D30" s="105"/>
      <c r="E30" s="106"/>
      <c r="F30" s="107"/>
      <c r="G30" s="108"/>
      <c r="H30" s="109"/>
      <c r="I30" s="117"/>
    </row>
    <row r="31" spans="1:12" ht="24.6" customHeight="1">
      <c r="A31" s="101"/>
      <c r="B31" s="111"/>
      <c r="C31" s="105"/>
      <c r="D31" s="105"/>
      <c r="E31" s="106"/>
      <c r="F31" s="107"/>
      <c r="G31" s="108"/>
      <c r="H31" s="109"/>
      <c r="I31" s="117"/>
    </row>
    <row r="32" spans="1:12" ht="24.6" customHeight="1">
      <c r="A32" s="101"/>
      <c r="B32" s="111"/>
      <c r="C32" s="105"/>
      <c r="D32" s="105"/>
      <c r="E32" s="106"/>
      <c r="F32" s="107"/>
      <c r="G32" s="108"/>
      <c r="H32" s="109"/>
      <c r="I32" s="117"/>
    </row>
    <row r="33" spans="1:9" ht="24.6" customHeight="1">
      <c r="A33" s="101"/>
      <c r="B33" s="104"/>
      <c r="C33" s="105"/>
      <c r="D33" s="105"/>
      <c r="E33" s="106"/>
      <c r="F33" s="107"/>
      <c r="G33" s="108"/>
      <c r="H33" s="109"/>
      <c r="I33" s="117"/>
    </row>
    <row r="34" spans="1:9" ht="24.6" customHeight="1">
      <c r="A34" s="101"/>
      <c r="B34" s="104"/>
      <c r="C34" s="105"/>
      <c r="D34" s="105"/>
      <c r="E34" s="106"/>
      <c r="F34" s="107"/>
      <c r="G34" s="108"/>
      <c r="H34" s="109"/>
      <c r="I34" s="117"/>
    </row>
    <row r="35" spans="1:9" ht="24.6" customHeight="1">
      <c r="A35" s="101"/>
      <c r="B35" s="104"/>
      <c r="C35" s="105"/>
      <c r="D35" s="105"/>
      <c r="E35" s="106"/>
      <c r="F35" s="107"/>
      <c r="G35" s="108"/>
      <c r="H35" s="109"/>
      <c r="I35" s="117"/>
    </row>
    <row r="36" spans="1:9" ht="24.6" customHeight="1">
      <c r="A36" s="101"/>
      <c r="B36" s="104"/>
      <c r="C36" s="105"/>
      <c r="D36" s="105"/>
      <c r="E36" s="106"/>
      <c r="F36" s="107"/>
      <c r="G36" s="108"/>
      <c r="H36" s="109"/>
      <c r="I36" s="117"/>
    </row>
    <row r="37" spans="1:9" ht="24.6" customHeight="1">
      <c r="A37" s="101"/>
      <c r="B37" s="104"/>
      <c r="C37" s="105"/>
      <c r="D37" s="105"/>
      <c r="E37" s="106"/>
      <c r="F37" s="107"/>
      <c r="G37" s="108"/>
      <c r="H37" s="109"/>
      <c r="I37" s="117"/>
    </row>
    <row r="38" spans="1:9" ht="24.6" customHeight="1">
      <c r="A38" s="101"/>
      <c r="B38" s="111"/>
      <c r="C38" s="111"/>
      <c r="D38" s="105"/>
      <c r="E38" s="113"/>
      <c r="F38" s="112"/>
      <c r="G38" s="108"/>
      <c r="H38" s="109"/>
      <c r="I38" s="117"/>
    </row>
    <row r="39" spans="1:9" ht="24.6" customHeight="1">
      <c r="A39" s="101"/>
      <c r="B39" s="114" t="s">
        <v>129</v>
      </c>
      <c r="C39" s="114"/>
      <c r="D39" s="99"/>
      <c r="E39" s="115">
        <v>1</v>
      </c>
      <c r="F39" s="96" t="s">
        <v>131</v>
      </c>
      <c r="G39" s="116"/>
      <c r="H39" s="117">
        <f>SUM(H25:H38)</f>
        <v>0</v>
      </c>
      <c r="I39" s="117"/>
    </row>
    <row r="40" spans="1:9" ht="24.6" customHeight="1">
      <c r="A40" s="101"/>
      <c r="B40" s="114" t="s">
        <v>128</v>
      </c>
      <c r="C40" s="114"/>
      <c r="D40" s="99"/>
      <c r="E40" s="115"/>
      <c r="F40" s="96"/>
      <c r="G40" s="116"/>
      <c r="H40" s="109"/>
      <c r="I40" s="117"/>
    </row>
    <row r="41" spans="1:9" ht="24.6" customHeight="1">
      <c r="A41" s="101"/>
      <c r="B41" s="114" t="s">
        <v>122</v>
      </c>
      <c r="C41" s="114"/>
      <c r="D41" s="99"/>
      <c r="E41" s="115"/>
      <c r="F41" s="96"/>
      <c r="G41" s="116"/>
      <c r="H41" s="109"/>
      <c r="I41" s="117"/>
    </row>
    <row r="42" spans="1:9" ht="24.6" customHeight="1">
      <c r="A42" s="101"/>
      <c r="B42" s="118" t="s">
        <v>123</v>
      </c>
      <c r="C42" s="114"/>
      <c r="D42" s="99"/>
      <c r="E42" s="115">
        <v>1</v>
      </c>
      <c r="F42" s="96" t="s">
        <v>131</v>
      </c>
      <c r="G42" s="116"/>
      <c r="H42" s="109"/>
      <c r="I42" s="117"/>
    </row>
    <row r="43" spans="1:9" ht="24.6" customHeight="1">
      <c r="A43" s="101"/>
      <c r="B43" s="118" t="s">
        <v>124</v>
      </c>
      <c r="C43" s="114"/>
      <c r="D43" s="99"/>
      <c r="E43" s="115">
        <v>1</v>
      </c>
      <c r="F43" s="96" t="s">
        <v>131</v>
      </c>
      <c r="G43" s="116"/>
      <c r="H43" s="109"/>
      <c r="I43" s="117"/>
    </row>
    <row r="44" spans="1:9" ht="24.6" customHeight="1">
      <c r="A44" s="101"/>
      <c r="B44" s="119" t="s">
        <v>127</v>
      </c>
      <c r="C44" s="114"/>
      <c r="D44" s="99"/>
      <c r="E44" s="115">
        <v>1</v>
      </c>
      <c r="F44" s="96" t="s">
        <v>131</v>
      </c>
      <c r="G44" s="116"/>
      <c r="H44" s="109"/>
      <c r="I44" s="117"/>
    </row>
    <row r="45" spans="1:9" ht="24.6" customHeight="1">
      <c r="A45" s="101"/>
      <c r="B45" s="120" t="s">
        <v>130</v>
      </c>
      <c r="C45" s="114"/>
      <c r="D45" s="99"/>
      <c r="E45" s="115"/>
      <c r="F45" s="96"/>
      <c r="G45" s="116"/>
      <c r="H45" s="117">
        <f>SUM(H39,H42:H44)</f>
        <v>0</v>
      </c>
      <c r="I45" s="117"/>
    </row>
    <row r="46" spans="1:9" ht="24.6" customHeight="1">
      <c r="A46" s="101"/>
      <c r="B46" s="97"/>
      <c r="C46" s="98" t="str">
        <f>IFERROR(INDEX(工種コード!$B$2:$B$47,MATCH(B46,工種コード!$C$2:$C$47,0)),"")</f>
        <v/>
      </c>
      <c r="D46" s="99"/>
      <c r="E46" s="121"/>
      <c r="F46" s="101"/>
      <c r="G46" s="116"/>
      <c r="H46" s="117"/>
      <c r="I46" s="117"/>
    </row>
    <row r="47" spans="1:9" ht="24.6" customHeight="1">
      <c r="A47" s="101"/>
      <c r="B47" s="104"/>
      <c r="C47" s="105"/>
      <c r="D47" s="105"/>
      <c r="E47" s="106"/>
      <c r="F47" s="107"/>
      <c r="G47" s="108"/>
      <c r="H47" s="109"/>
      <c r="I47" s="117"/>
    </row>
    <row r="48" spans="1:9" ht="24.6" customHeight="1">
      <c r="A48" s="101"/>
      <c r="B48" s="104"/>
      <c r="C48" s="105"/>
      <c r="D48" s="105"/>
      <c r="E48" s="106"/>
      <c r="F48" s="107"/>
      <c r="G48" s="108"/>
      <c r="H48" s="109"/>
      <c r="I48" s="117"/>
    </row>
    <row r="49" spans="1:9" ht="24.6" customHeight="1">
      <c r="A49" s="101"/>
      <c r="B49" s="104"/>
      <c r="C49" s="105"/>
      <c r="D49" s="105"/>
      <c r="E49" s="106"/>
      <c r="F49" s="107"/>
      <c r="G49" s="108"/>
      <c r="H49" s="109"/>
      <c r="I49" s="117"/>
    </row>
    <row r="50" spans="1:9" ht="24.6" customHeight="1">
      <c r="A50" s="101"/>
      <c r="B50" s="104"/>
      <c r="C50" s="105"/>
      <c r="D50" s="105"/>
      <c r="E50" s="106"/>
      <c r="F50" s="107"/>
      <c r="G50" s="108"/>
      <c r="H50" s="109"/>
      <c r="I50" s="117"/>
    </row>
    <row r="51" spans="1:9" ht="24.6" customHeight="1">
      <c r="A51" s="101"/>
      <c r="B51" s="104"/>
      <c r="C51" s="105"/>
      <c r="D51" s="105"/>
      <c r="E51" s="106"/>
      <c r="F51" s="107"/>
      <c r="G51" s="108"/>
      <c r="H51" s="109"/>
      <c r="I51" s="117"/>
    </row>
    <row r="52" spans="1:9" ht="24.6" customHeight="1">
      <c r="A52" s="101"/>
      <c r="B52" s="104"/>
      <c r="C52" s="105"/>
      <c r="D52" s="105"/>
      <c r="E52" s="106"/>
      <c r="F52" s="107"/>
      <c r="G52" s="108"/>
      <c r="H52" s="109"/>
      <c r="I52" s="117"/>
    </row>
    <row r="53" spans="1:9" ht="24.6" customHeight="1">
      <c r="A53" s="101"/>
      <c r="B53" s="104"/>
      <c r="C53" s="105"/>
      <c r="D53" s="105"/>
      <c r="E53" s="106"/>
      <c r="F53" s="107"/>
      <c r="G53" s="108"/>
      <c r="H53" s="109"/>
      <c r="I53" s="117"/>
    </row>
    <row r="54" spans="1:9" ht="24.6" customHeight="1">
      <c r="A54" s="101"/>
      <c r="B54" s="104"/>
      <c r="C54" s="105"/>
      <c r="D54" s="105"/>
      <c r="E54" s="106"/>
      <c r="F54" s="107"/>
      <c r="G54" s="108"/>
      <c r="H54" s="109"/>
      <c r="I54" s="117"/>
    </row>
    <row r="55" spans="1:9" ht="24.6" customHeight="1">
      <c r="A55" s="101"/>
      <c r="B55" s="104"/>
      <c r="C55" s="105"/>
      <c r="D55" s="105"/>
      <c r="E55" s="106"/>
      <c r="F55" s="107"/>
      <c r="G55" s="108"/>
      <c r="H55" s="109"/>
      <c r="I55" s="117"/>
    </row>
    <row r="56" spans="1:9" ht="24.6" customHeight="1">
      <c r="A56" s="101"/>
      <c r="B56" s="104"/>
      <c r="C56" s="105"/>
      <c r="D56" s="105"/>
      <c r="E56" s="106"/>
      <c r="F56" s="107"/>
      <c r="G56" s="108"/>
      <c r="H56" s="109"/>
      <c r="I56" s="117"/>
    </row>
    <row r="57" spans="1:9" ht="24.6" customHeight="1">
      <c r="A57" s="101"/>
      <c r="B57" s="104"/>
      <c r="C57" s="105"/>
      <c r="D57" s="105"/>
      <c r="E57" s="106"/>
      <c r="F57" s="107"/>
      <c r="G57" s="108"/>
      <c r="H57" s="109"/>
      <c r="I57" s="117"/>
    </row>
    <row r="58" spans="1:9" ht="24.6" customHeight="1">
      <c r="A58" s="101"/>
      <c r="B58" s="104"/>
      <c r="C58" s="105"/>
      <c r="D58" s="105"/>
      <c r="E58" s="106"/>
      <c r="F58" s="107"/>
      <c r="G58" s="108"/>
      <c r="H58" s="109"/>
      <c r="I58" s="117"/>
    </row>
    <row r="59" spans="1:9" ht="24.6" customHeight="1">
      <c r="A59" s="101"/>
      <c r="B59" s="104"/>
      <c r="C59" s="105"/>
      <c r="D59" s="105"/>
      <c r="E59" s="106"/>
      <c r="F59" s="107"/>
      <c r="G59" s="108"/>
      <c r="H59" s="109"/>
      <c r="I59" s="117"/>
    </row>
    <row r="60" spans="1:9" ht="24.6" customHeight="1">
      <c r="A60" s="101"/>
      <c r="B60" s="111"/>
      <c r="C60" s="111"/>
      <c r="D60" s="105"/>
      <c r="E60" s="113"/>
      <c r="F60" s="112"/>
      <c r="G60" s="108"/>
      <c r="H60" s="109"/>
      <c r="I60" s="117"/>
    </row>
    <row r="61" spans="1:9" ht="24.6" customHeight="1">
      <c r="A61" s="101"/>
      <c r="B61" s="114" t="s">
        <v>129</v>
      </c>
      <c r="C61" s="114"/>
      <c r="D61" s="99"/>
      <c r="E61" s="115">
        <v>1</v>
      </c>
      <c r="F61" s="96" t="s">
        <v>131</v>
      </c>
      <c r="G61" s="116"/>
      <c r="H61" s="117">
        <f>SUM(H47:H60)</f>
        <v>0</v>
      </c>
      <c r="I61" s="117"/>
    </row>
    <row r="62" spans="1:9" ht="24.6" customHeight="1">
      <c r="A62" s="101"/>
      <c r="B62" s="114" t="s">
        <v>128</v>
      </c>
      <c r="C62" s="114"/>
      <c r="D62" s="99"/>
      <c r="E62" s="115"/>
      <c r="F62" s="96"/>
      <c r="G62" s="116"/>
      <c r="H62" s="109"/>
      <c r="I62" s="117"/>
    </row>
    <row r="63" spans="1:9" ht="24.6" customHeight="1">
      <c r="A63" s="101"/>
      <c r="B63" s="114" t="s">
        <v>122</v>
      </c>
      <c r="C63" s="114"/>
      <c r="D63" s="99"/>
      <c r="E63" s="115"/>
      <c r="F63" s="96"/>
      <c r="G63" s="116"/>
      <c r="H63" s="109"/>
      <c r="I63" s="117"/>
    </row>
    <row r="64" spans="1:9" ht="24.6" customHeight="1">
      <c r="A64" s="101"/>
      <c r="B64" s="118" t="s">
        <v>123</v>
      </c>
      <c r="C64" s="114"/>
      <c r="D64" s="99"/>
      <c r="E64" s="115">
        <v>1</v>
      </c>
      <c r="F64" s="96" t="s">
        <v>131</v>
      </c>
      <c r="G64" s="116"/>
      <c r="H64" s="109"/>
      <c r="I64" s="117"/>
    </row>
    <row r="65" spans="1:9" ht="24.6" customHeight="1">
      <c r="A65" s="101"/>
      <c r="B65" s="118" t="s">
        <v>124</v>
      </c>
      <c r="C65" s="114"/>
      <c r="D65" s="99"/>
      <c r="E65" s="115">
        <v>1</v>
      </c>
      <c r="F65" s="96" t="s">
        <v>131</v>
      </c>
      <c r="G65" s="116"/>
      <c r="H65" s="109"/>
      <c r="I65" s="117"/>
    </row>
    <row r="66" spans="1:9" ht="24.6" customHeight="1">
      <c r="A66" s="101"/>
      <c r="B66" s="119" t="s">
        <v>127</v>
      </c>
      <c r="C66" s="114"/>
      <c r="D66" s="99"/>
      <c r="E66" s="115">
        <v>1</v>
      </c>
      <c r="F66" s="96" t="s">
        <v>131</v>
      </c>
      <c r="G66" s="116"/>
      <c r="H66" s="109"/>
      <c r="I66" s="117"/>
    </row>
    <row r="67" spans="1:9" ht="24.6" customHeight="1">
      <c r="A67" s="101"/>
      <c r="B67" s="120" t="s">
        <v>130</v>
      </c>
      <c r="C67" s="114"/>
      <c r="D67" s="99"/>
      <c r="E67" s="115"/>
      <c r="F67" s="96"/>
      <c r="G67" s="116"/>
      <c r="H67" s="117">
        <f>SUM(H61,H64:H66)</f>
        <v>0</v>
      </c>
      <c r="I67" s="117"/>
    </row>
    <row r="68" spans="1:9" ht="24.6" customHeight="1">
      <c r="A68" s="101"/>
      <c r="B68" s="97"/>
      <c r="C68" s="98" t="str">
        <f>IFERROR(INDEX(工種コード!$B$2:$B$47,MATCH(B68,工種コード!$C$2:$C$47,0)),"")</f>
        <v/>
      </c>
      <c r="D68" s="99"/>
      <c r="E68" s="121"/>
      <c r="F68" s="101"/>
      <c r="G68" s="116"/>
      <c r="H68" s="117"/>
      <c r="I68" s="117"/>
    </row>
    <row r="69" spans="1:9" ht="24.6" customHeight="1">
      <c r="A69" s="101"/>
      <c r="B69" s="104"/>
      <c r="C69" s="105"/>
      <c r="D69" s="105"/>
      <c r="E69" s="106"/>
      <c r="F69" s="107"/>
      <c r="G69" s="108"/>
      <c r="H69" s="109"/>
      <c r="I69" s="117"/>
    </row>
    <row r="70" spans="1:9" ht="24.6" customHeight="1">
      <c r="A70" s="101"/>
      <c r="B70" s="104"/>
      <c r="C70" s="105"/>
      <c r="D70" s="105"/>
      <c r="E70" s="106"/>
      <c r="F70" s="107"/>
      <c r="G70" s="108"/>
      <c r="H70" s="109"/>
      <c r="I70" s="117"/>
    </row>
    <row r="71" spans="1:9" ht="24.6" customHeight="1">
      <c r="A71" s="101"/>
      <c r="B71" s="104"/>
      <c r="C71" s="105"/>
      <c r="D71" s="105"/>
      <c r="E71" s="106"/>
      <c r="F71" s="107"/>
      <c r="G71" s="108"/>
      <c r="H71" s="109"/>
      <c r="I71" s="117"/>
    </row>
    <row r="72" spans="1:9" ht="24.6" customHeight="1">
      <c r="A72" s="101"/>
      <c r="B72" s="104"/>
      <c r="C72" s="105"/>
      <c r="D72" s="105"/>
      <c r="E72" s="106"/>
      <c r="F72" s="107"/>
      <c r="G72" s="108"/>
      <c r="H72" s="109"/>
      <c r="I72" s="117"/>
    </row>
    <row r="73" spans="1:9" ht="24.6" customHeight="1">
      <c r="A73" s="101"/>
      <c r="B73" s="104"/>
      <c r="C73" s="105"/>
      <c r="D73" s="105"/>
      <c r="E73" s="106"/>
      <c r="F73" s="107"/>
      <c r="G73" s="108"/>
      <c r="H73" s="109"/>
      <c r="I73" s="117"/>
    </row>
    <row r="74" spans="1:9" ht="24.6" customHeight="1">
      <c r="A74" s="101"/>
      <c r="B74" s="104"/>
      <c r="C74" s="105"/>
      <c r="D74" s="105"/>
      <c r="E74" s="106"/>
      <c r="F74" s="107"/>
      <c r="G74" s="108"/>
      <c r="H74" s="109"/>
      <c r="I74" s="117"/>
    </row>
    <row r="75" spans="1:9" ht="24.6" customHeight="1">
      <c r="A75" s="101"/>
      <c r="B75" s="104"/>
      <c r="C75" s="105"/>
      <c r="D75" s="105"/>
      <c r="E75" s="106"/>
      <c r="F75" s="107"/>
      <c r="G75" s="108"/>
      <c r="H75" s="109"/>
      <c r="I75" s="117"/>
    </row>
    <row r="76" spans="1:9" ht="24.6" customHeight="1">
      <c r="A76" s="101"/>
      <c r="B76" s="104"/>
      <c r="C76" s="105"/>
      <c r="D76" s="105"/>
      <c r="E76" s="106"/>
      <c r="F76" s="107"/>
      <c r="G76" s="108"/>
      <c r="H76" s="109"/>
      <c r="I76" s="117"/>
    </row>
    <row r="77" spans="1:9" ht="24.6" customHeight="1">
      <c r="A77" s="101"/>
      <c r="B77" s="104"/>
      <c r="C77" s="105"/>
      <c r="D77" s="105"/>
      <c r="E77" s="106"/>
      <c r="F77" s="107"/>
      <c r="G77" s="108"/>
      <c r="H77" s="109"/>
      <c r="I77" s="117"/>
    </row>
    <row r="78" spans="1:9" ht="24.6" customHeight="1">
      <c r="A78" s="101"/>
      <c r="B78" s="104"/>
      <c r="C78" s="105"/>
      <c r="D78" s="105"/>
      <c r="E78" s="106"/>
      <c r="F78" s="107"/>
      <c r="G78" s="108"/>
      <c r="H78" s="109"/>
      <c r="I78" s="117"/>
    </row>
    <row r="79" spans="1:9" ht="24.6" customHeight="1">
      <c r="A79" s="101"/>
      <c r="B79" s="104"/>
      <c r="C79" s="105"/>
      <c r="D79" s="105"/>
      <c r="E79" s="106"/>
      <c r="F79" s="107"/>
      <c r="G79" s="108"/>
      <c r="H79" s="109"/>
      <c r="I79" s="117"/>
    </row>
    <row r="80" spans="1:9" ht="24.6" customHeight="1">
      <c r="A80" s="101"/>
      <c r="B80" s="104"/>
      <c r="C80" s="105"/>
      <c r="D80" s="105"/>
      <c r="E80" s="106"/>
      <c r="F80" s="107"/>
      <c r="G80" s="108"/>
      <c r="H80" s="109"/>
      <c r="I80" s="117"/>
    </row>
    <row r="81" spans="1:9" ht="24.6" customHeight="1">
      <c r="A81" s="101"/>
      <c r="B81" s="104"/>
      <c r="C81" s="105"/>
      <c r="D81" s="105"/>
      <c r="E81" s="106"/>
      <c r="F81" s="107"/>
      <c r="G81" s="108"/>
      <c r="H81" s="109"/>
      <c r="I81" s="117"/>
    </row>
    <row r="82" spans="1:9" ht="24.6" customHeight="1">
      <c r="A82" s="101"/>
      <c r="B82" s="111"/>
      <c r="C82" s="111"/>
      <c r="D82" s="105"/>
      <c r="E82" s="113"/>
      <c r="F82" s="112"/>
      <c r="G82" s="108"/>
      <c r="H82" s="109"/>
      <c r="I82" s="117"/>
    </row>
    <row r="83" spans="1:9" ht="24.6" customHeight="1">
      <c r="A83" s="101"/>
      <c r="B83" s="114" t="s">
        <v>129</v>
      </c>
      <c r="C83" s="114"/>
      <c r="D83" s="99"/>
      <c r="E83" s="115">
        <v>1</v>
      </c>
      <c r="F83" s="96" t="s">
        <v>131</v>
      </c>
      <c r="G83" s="116"/>
      <c r="H83" s="117">
        <f>SUM(H69:H82)</f>
        <v>0</v>
      </c>
      <c r="I83" s="117"/>
    </row>
    <row r="84" spans="1:9" ht="24.6" customHeight="1">
      <c r="A84" s="101"/>
      <c r="B84" s="114" t="s">
        <v>128</v>
      </c>
      <c r="C84" s="114"/>
      <c r="D84" s="99"/>
      <c r="E84" s="115"/>
      <c r="F84" s="96"/>
      <c r="G84" s="116"/>
      <c r="H84" s="109"/>
      <c r="I84" s="117"/>
    </row>
    <row r="85" spans="1:9" ht="24.6" customHeight="1">
      <c r="A85" s="101"/>
      <c r="B85" s="114" t="s">
        <v>122</v>
      </c>
      <c r="C85" s="114"/>
      <c r="D85" s="99"/>
      <c r="E85" s="115"/>
      <c r="F85" s="96"/>
      <c r="G85" s="116"/>
      <c r="H85" s="109"/>
      <c r="I85" s="117"/>
    </row>
    <row r="86" spans="1:9" ht="24.6" customHeight="1">
      <c r="A86" s="101"/>
      <c r="B86" s="118" t="s">
        <v>123</v>
      </c>
      <c r="C86" s="114"/>
      <c r="D86" s="99"/>
      <c r="E86" s="115">
        <v>1</v>
      </c>
      <c r="F86" s="96" t="s">
        <v>131</v>
      </c>
      <c r="G86" s="116"/>
      <c r="H86" s="109"/>
      <c r="I86" s="117"/>
    </row>
    <row r="87" spans="1:9" ht="24.6" customHeight="1">
      <c r="A87" s="101"/>
      <c r="B87" s="118" t="s">
        <v>124</v>
      </c>
      <c r="C87" s="114"/>
      <c r="D87" s="99"/>
      <c r="E87" s="115">
        <v>1</v>
      </c>
      <c r="F87" s="96" t="s">
        <v>131</v>
      </c>
      <c r="G87" s="116"/>
      <c r="H87" s="109"/>
      <c r="I87" s="117"/>
    </row>
    <row r="88" spans="1:9" ht="24.6" customHeight="1">
      <c r="A88" s="101"/>
      <c r="B88" s="119" t="s">
        <v>127</v>
      </c>
      <c r="C88" s="114"/>
      <c r="D88" s="99"/>
      <c r="E88" s="115">
        <v>1</v>
      </c>
      <c r="F88" s="96" t="s">
        <v>131</v>
      </c>
      <c r="G88" s="116"/>
      <c r="H88" s="109"/>
      <c r="I88" s="117"/>
    </row>
    <row r="89" spans="1:9" ht="24.6" customHeight="1">
      <c r="A89" s="101"/>
      <c r="B89" s="120" t="s">
        <v>130</v>
      </c>
      <c r="C89" s="114"/>
      <c r="D89" s="99"/>
      <c r="E89" s="115"/>
      <c r="F89" s="96"/>
      <c r="G89" s="116"/>
      <c r="H89" s="117">
        <f>SUM(H83,H86:H88)</f>
        <v>0</v>
      </c>
      <c r="I89" s="117"/>
    </row>
    <row r="90" spans="1:9" ht="24.6" customHeight="1">
      <c r="B90" s="83"/>
      <c r="C90" s="83"/>
    </row>
  </sheetData>
  <mergeCells count="1">
    <mergeCell ref="B1:D1"/>
  </mergeCells>
  <phoneticPr fontId="4"/>
  <printOptions gridLines="1"/>
  <pageMargins left="0.39370078740157483" right="0.39370078740157483" top="0.98425196850393704" bottom="0.39370078740157483" header="0.59055118110236227" footer="0.19685039370078741"/>
  <pageSetup paperSize="9" scale="94" orientation="landscape" r:id="rId1"/>
  <headerFooter alignWithMargins="0">
    <oddFooter xml:space="preserve">&amp;R&amp;"ＭＳ Ｐ明朝,標準"&amp;10NO&amp;P &amp;11                   </oddFooter>
  </headerFooter>
  <rowBreaks count="3" manualBreakCount="3">
    <brk id="23" max="8" man="1"/>
    <brk id="45" max="8" man="1"/>
    <brk id="67" max="8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4065930-1C9E-4162-9865-8D0B0CB9D3CE}">
          <x14:formula1>
            <xm:f>工種コード!$C$2:$C$47</xm:f>
          </x14:formula1>
          <xm:sqref>B2 B24 B46 B68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EC186-BBA8-49DE-96A9-EE3D0294E120}">
  <sheetPr>
    <pageSetUpPr fitToPage="1"/>
  </sheetPr>
  <dimension ref="A1:I104"/>
  <sheetViews>
    <sheetView view="pageBreakPreview" zoomScaleNormal="100" zoomScaleSheetLayoutView="100" workbookViewId="0"/>
  </sheetViews>
  <sheetFormatPr defaultColWidth="12.625" defaultRowHeight="19.5" customHeight="1"/>
  <cols>
    <col min="1" max="1" width="10" style="39" customWidth="1"/>
    <col min="2" max="2" width="9.625" style="34" customWidth="1"/>
    <col min="3" max="3" width="19.125" style="34" customWidth="1"/>
    <col min="4" max="4" width="3.5" style="34" customWidth="1"/>
    <col min="5" max="5" width="9.625" style="34" customWidth="1"/>
    <col min="6" max="6" width="19.125" style="34" customWidth="1"/>
    <col min="7" max="7" width="3.5" style="34" customWidth="1"/>
    <col min="8" max="8" width="9.625" style="34" customWidth="1"/>
    <col min="9" max="9" width="19.125" style="34" customWidth="1"/>
    <col min="10" max="256" width="12.625" style="34"/>
    <col min="257" max="257" width="10" style="34" customWidth="1"/>
    <col min="258" max="258" width="9.625" style="34" customWidth="1"/>
    <col min="259" max="259" width="19.125" style="34" customWidth="1"/>
    <col min="260" max="260" width="3.5" style="34" customWidth="1"/>
    <col min="261" max="261" width="9.625" style="34" customWidth="1"/>
    <col min="262" max="262" width="19.125" style="34" customWidth="1"/>
    <col min="263" max="263" width="3.5" style="34" customWidth="1"/>
    <col min="264" max="264" width="9.625" style="34" customWidth="1"/>
    <col min="265" max="265" width="19.125" style="34" customWidth="1"/>
    <col min="266" max="512" width="12.625" style="34"/>
    <col min="513" max="513" width="10" style="34" customWidth="1"/>
    <col min="514" max="514" width="9.625" style="34" customWidth="1"/>
    <col min="515" max="515" width="19.125" style="34" customWidth="1"/>
    <col min="516" max="516" width="3.5" style="34" customWidth="1"/>
    <col min="517" max="517" width="9.625" style="34" customWidth="1"/>
    <col min="518" max="518" width="19.125" style="34" customWidth="1"/>
    <col min="519" max="519" width="3.5" style="34" customWidth="1"/>
    <col min="520" max="520" width="9.625" style="34" customWidth="1"/>
    <col min="521" max="521" width="19.125" style="34" customWidth="1"/>
    <col min="522" max="768" width="12.625" style="34"/>
    <col min="769" max="769" width="10" style="34" customWidth="1"/>
    <col min="770" max="770" width="9.625" style="34" customWidth="1"/>
    <col min="771" max="771" width="19.125" style="34" customWidth="1"/>
    <col min="772" max="772" width="3.5" style="34" customWidth="1"/>
    <col min="773" max="773" width="9.625" style="34" customWidth="1"/>
    <col min="774" max="774" width="19.125" style="34" customWidth="1"/>
    <col min="775" max="775" width="3.5" style="34" customWidth="1"/>
    <col min="776" max="776" width="9.625" style="34" customWidth="1"/>
    <col min="777" max="777" width="19.125" style="34" customWidth="1"/>
    <col min="778" max="1024" width="12.625" style="34"/>
    <col min="1025" max="1025" width="10" style="34" customWidth="1"/>
    <col min="1026" max="1026" width="9.625" style="34" customWidth="1"/>
    <col min="1027" max="1027" width="19.125" style="34" customWidth="1"/>
    <col min="1028" max="1028" width="3.5" style="34" customWidth="1"/>
    <col min="1029" max="1029" width="9.625" style="34" customWidth="1"/>
    <col min="1030" max="1030" width="19.125" style="34" customWidth="1"/>
    <col min="1031" max="1031" width="3.5" style="34" customWidth="1"/>
    <col min="1032" max="1032" width="9.625" style="34" customWidth="1"/>
    <col min="1033" max="1033" width="19.125" style="34" customWidth="1"/>
    <col min="1034" max="1280" width="12.625" style="34"/>
    <col min="1281" max="1281" width="10" style="34" customWidth="1"/>
    <col min="1282" max="1282" width="9.625" style="34" customWidth="1"/>
    <col min="1283" max="1283" width="19.125" style="34" customWidth="1"/>
    <col min="1284" max="1284" width="3.5" style="34" customWidth="1"/>
    <col min="1285" max="1285" width="9.625" style="34" customWidth="1"/>
    <col min="1286" max="1286" width="19.125" style="34" customWidth="1"/>
    <col min="1287" max="1287" width="3.5" style="34" customWidth="1"/>
    <col min="1288" max="1288" width="9.625" style="34" customWidth="1"/>
    <col min="1289" max="1289" width="19.125" style="34" customWidth="1"/>
    <col min="1290" max="1536" width="12.625" style="34"/>
    <col min="1537" max="1537" width="10" style="34" customWidth="1"/>
    <col min="1538" max="1538" width="9.625" style="34" customWidth="1"/>
    <col min="1539" max="1539" width="19.125" style="34" customWidth="1"/>
    <col min="1540" max="1540" width="3.5" style="34" customWidth="1"/>
    <col min="1541" max="1541" width="9.625" style="34" customWidth="1"/>
    <col min="1542" max="1542" width="19.125" style="34" customWidth="1"/>
    <col min="1543" max="1543" width="3.5" style="34" customWidth="1"/>
    <col min="1544" max="1544" width="9.625" style="34" customWidth="1"/>
    <col min="1545" max="1545" width="19.125" style="34" customWidth="1"/>
    <col min="1546" max="1792" width="12.625" style="34"/>
    <col min="1793" max="1793" width="10" style="34" customWidth="1"/>
    <col min="1794" max="1794" width="9.625" style="34" customWidth="1"/>
    <col min="1795" max="1795" width="19.125" style="34" customWidth="1"/>
    <col min="1796" max="1796" width="3.5" style="34" customWidth="1"/>
    <col min="1797" max="1797" width="9.625" style="34" customWidth="1"/>
    <col min="1798" max="1798" width="19.125" style="34" customWidth="1"/>
    <col min="1799" max="1799" width="3.5" style="34" customWidth="1"/>
    <col min="1800" max="1800" width="9.625" style="34" customWidth="1"/>
    <col min="1801" max="1801" width="19.125" style="34" customWidth="1"/>
    <col min="1802" max="2048" width="12.625" style="34"/>
    <col min="2049" max="2049" width="10" style="34" customWidth="1"/>
    <col min="2050" max="2050" width="9.625" style="34" customWidth="1"/>
    <col min="2051" max="2051" width="19.125" style="34" customWidth="1"/>
    <col min="2052" max="2052" width="3.5" style="34" customWidth="1"/>
    <col min="2053" max="2053" width="9.625" style="34" customWidth="1"/>
    <col min="2054" max="2054" width="19.125" style="34" customWidth="1"/>
    <col min="2055" max="2055" width="3.5" style="34" customWidth="1"/>
    <col min="2056" max="2056" width="9.625" style="34" customWidth="1"/>
    <col min="2057" max="2057" width="19.125" style="34" customWidth="1"/>
    <col min="2058" max="2304" width="12.625" style="34"/>
    <col min="2305" max="2305" width="10" style="34" customWidth="1"/>
    <col min="2306" max="2306" width="9.625" style="34" customWidth="1"/>
    <col min="2307" max="2307" width="19.125" style="34" customWidth="1"/>
    <col min="2308" max="2308" width="3.5" style="34" customWidth="1"/>
    <col min="2309" max="2309" width="9.625" style="34" customWidth="1"/>
    <col min="2310" max="2310" width="19.125" style="34" customWidth="1"/>
    <col min="2311" max="2311" width="3.5" style="34" customWidth="1"/>
    <col min="2312" max="2312" width="9.625" style="34" customWidth="1"/>
    <col min="2313" max="2313" width="19.125" style="34" customWidth="1"/>
    <col min="2314" max="2560" width="12.625" style="34"/>
    <col min="2561" max="2561" width="10" style="34" customWidth="1"/>
    <col min="2562" max="2562" width="9.625" style="34" customWidth="1"/>
    <col min="2563" max="2563" width="19.125" style="34" customWidth="1"/>
    <col min="2564" max="2564" width="3.5" style="34" customWidth="1"/>
    <col min="2565" max="2565" width="9.625" style="34" customWidth="1"/>
    <col min="2566" max="2566" width="19.125" style="34" customWidth="1"/>
    <col min="2567" max="2567" width="3.5" style="34" customWidth="1"/>
    <col min="2568" max="2568" width="9.625" style="34" customWidth="1"/>
    <col min="2569" max="2569" width="19.125" style="34" customWidth="1"/>
    <col min="2570" max="2816" width="12.625" style="34"/>
    <col min="2817" max="2817" width="10" style="34" customWidth="1"/>
    <col min="2818" max="2818" width="9.625" style="34" customWidth="1"/>
    <col min="2819" max="2819" width="19.125" style="34" customWidth="1"/>
    <col min="2820" max="2820" width="3.5" style="34" customWidth="1"/>
    <col min="2821" max="2821" width="9.625" style="34" customWidth="1"/>
    <col min="2822" max="2822" width="19.125" style="34" customWidth="1"/>
    <col min="2823" max="2823" width="3.5" style="34" customWidth="1"/>
    <col min="2824" max="2824" width="9.625" style="34" customWidth="1"/>
    <col min="2825" max="2825" width="19.125" style="34" customWidth="1"/>
    <col min="2826" max="3072" width="12.625" style="34"/>
    <col min="3073" max="3073" width="10" style="34" customWidth="1"/>
    <col min="3074" max="3074" width="9.625" style="34" customWidth="1"/>
    <col min="3075" max="3075" width="19.125" style="34" customWidth="1"/>
    <col min="3076" max="3076" width="3.5" style="34" customWidth="1"/>
    <col min="3077" max="3077" width="9.625" style="34" customWidth="1"/>
    <col min="3078" max="3078" width="19.125" style="34" customWidth="1"/>
    <col min="3079" max="3079" width="3.5" style="34" customWidth="1"/>
    <col min="3080" max="3080" width="9.625" style="34" customWidth="1"/>
    <col min="3081" max="3081" width="19.125" style="34" customWidth="1"/>
    <col min="3082" max="3328" width="12.625" style="34"/>
    <col min="3329" max="3329" width="10" style="34" customWidth="1"/>
    <col min="3330" max="3330" width="9.625" style="34" customWidth="1"/>
    <col min="3331" max="3331" width="19.125" style="34" customWidth="1"/>
    <col min="3332" max="3332" width="3.5" style="34" customWidth="1"/>
    <col min="3333" max="3333" width="9.625" style="34" customWidth="1"/>
    <col min="3334" max="3334" width="19.125" style="34" customWidth="1"/>
    <col min="3335" max="3335" width="3.5" style="34" customWidth="1"/>
    <col min="3336" max="3336" width="9.625" style="34" customWidth="1"/>
    <col min="3337" max="3337" width="19.125" style="34" customWidth="1"/>
    <col min="3338" max="3584" width="12.625" style="34"/>
    <col min="3585" max="3585" width="10" style="34" customWidth="1"/>
    <col min="3586" max="3586" width="9.625" style="34" customWidth="1"/>
    <col min="3587" max="3587" width="19.125" style="34" customWidth="1"/>
    <col min="3588" max="3588" width="3.5" style="34" customWidth="1"/>
    <col min="3589" max="3589" width="9.625" style="34" customWidth="1"/>
    <col min="3590" max="3590" width="19.125" style="34" customWidth="1"/>
    <col min="3591" max="3591" width="3.5" style="34" customWidth="1"/>
    <col min="3592" max="3592" width="9.625" style="34" customWidth="1"/>
    <col min="3593" max="3593" width="19.125" style="34" customWidth="1"/>
    <col min="3594" max="3840" width="12.625" style="34"/>
    <col min="3841" max="3841" width="10" style="34" customWidth="1"/>
    <col min="3842" max="3842" width="9.625" style="34" customWidth="1"/>
    <col min="3843" max="3843" width="19.125" style="34" customWidth="1"/>
    <col min="3844" max="3844" width="3.5" style="34" customWidth="1"/>
    <col min="3845" max="3845" width="9.625" style="34" customWidth="1"/>
    <col min="3846" max="3846" width="19.125" style="34" customWidth="1"/>
    <col min="3847" max="3847" width="3.5" style="34" customWidth="1"/>
    <col min="3848" max="3848" width="9.625" style="34" customWidth="1"/>
    <col min="3849" max="3849" width="19.125" style="34" customWidth="1"/>
    <col min="3850" max="4096" width="12.625" style="34"/>
    <col min="4097" max="4097" width="10" style="34" customWidth="1"/>
    <col min="4098" max="4098" width="9.625" style="34" customWidth="1"/>
    <col min="4099" max="4099" width="19.125" style="34" customWidth="1"/>
    <col min="4100" max="4100" width="3.5" style="34" customWidth="1"/>
    <col min="4101" max="4101" width="9.625" style="34" customWidth="1"/>
    <col min="4102" max="4102" width="19.125" style="34" customWidth="1"/>
    <col min="4103" max="4103" width="3.5" style="34" customWidth="1"/>
    <col min="4104" max="4104" width="9.625" style="34" customWidth="1"/>
    <col min="4105" max="4105" width="19.125" style="34" customWidth="1"/>
    <col min="4106" max="4352" width="12.625" style="34"/>
    <col min="4353" max="4353" width="10" style="34" customWidth="1"/>
    <col min="4354" max="4354" width="9.625" style="34" customWidth="1"/>
    <col min="4355" max="4355" width="19.125" style="34" customWidth="1"/>
    <col min="4356" max="4356" width="3.5" style="34" customWidth="1"/>
    <col min="4357" max="4357" width="9.625" style="34" customWidth="1"/>
    <col min="4358" max="4358" width="19.125" style="34" customWidth="1"/>
    <col min="4359" max="4359" width="3.5" style="34" customWidth="1"/>
    <col min="4360" max="4360" width="9.625" style="34" customWidth="1"/>
    <col min="4361" max="4361" width="19.125" style="34" customWidth="1"/>
    <col min="4362" max="4608" width="12.625" style="34"/>
    <col min="4609" max="4609" width="10" style="34" customWidth="1"/>
    <col min="4610" max="4610" width="9.625" style="34" customWidth="1"/>
    <col min="4611" max="4611" width="19.125" style="34" customWidth="1"/>
    <col min="4612" max="4612" width="3.5" style="34" customWidth="1"/>
    <col min="4613" max="4613" width="9.625" style="34" customWidth="1"/>
    <col min="4614" max="4614" width="19.125" style="34" customWidth="1"/>
    <col min="4615" max="4615" width="3.5" style="34" customWidth="1"/>
    <col min="4616" max="4616" width="9.625" style="34" customWidth="1"/>
    <col min="4617" max="4617" width="19.125" style="34" customWidth="1"/>
    <col min="4618" max="4864" width="12.625" style="34"/>
    <col min="4865" max="4865" width="10" style="34" customWidth="1"/>
    <col min="4866" max="4866" width="9.625" style="34" customWidth="1"/>
    <col min="4867" max="4867" width="19.125" style="34" customWidth="1"/>
    <col min="4868" max="4868" width="3.5" style="34" customWidth="1"/>
    <col min="4869" max="4869" width="9.625" style="34" customWidth="1"/>
    <col min="4870" max="4870" width="19.125" style="34" customWidth="1"/>
    <col min="4871" max="4871" width="3.5" style="34" customWidth="1"/>
    <col min="4872" max="4872" width="9.625" style="34" customWidth="1"/>
    <col min="4873" max="4873" width="19.125" style="34" customWidth="1"/>
    <col min="4874" max="5120" width="12.625" style="34"/>
    <col min="5121" max="5121" width="10" style="34" customWidth="1"/>
    <col min="5122" max="5122" width="9.625" style="34" customWidth="1"/>
    <col min="5123" max="5123" width="19.125" style="34" customWidth="1"/>
    <col min="5124" max="5124" width="3.5" style="34" customWidth="1"/>
    <col min="5125" max="5125" width="9.625" style="34" customWidth="1"/>
    <col min="5126" max="5126" width="19.125" style="34" customWidth="1"/>
    <col min="5127" max="5127" width="3.5" style="34" customWidth="1"/>
    <col min="5128" max="5128" width="9.625" style="34" customWidth="1"/>
    <col min="5129" max="5129" width="19.125" style="34" customWidth="1"/>
    <col min="5130" max="5376" width="12.625" style="34"/>
    <col min="5377" max="5377" width="10" style="34" customWidth="1"/>
    <col min="5378" max="5378" width="9.625" style="34" customWidth="1"/>
    <col min="5379" max="5379" width="19.125" style="34" customWidth="1"/>
    <col min="5380" max="5380" width="3.5" style="34" customWidth="1"/>
    <col min="5381" max="5381" width="9.625" style="34" customWidth="1"/>
    <col min="5382" max="5382" width="19.125" style="34" customWidth="1"/>
    <col min="5383" max="5383" width="3.5" style="34" customWidth="1"/>
    <col min="5384" max="5384" width="9.625" style="34" customWidth="1"/>
    <col min="5385" max="5385" width="19.125" style="34" customWidth="1"/>
    <col min="5386" max="5632" width="12.625" style="34"/>
    <col min="5633" max="5633" width="10" style="34" customWidth="1"/>
    <col min="5634" max="5634" width="9.625" style="34" customWidth="1"/>
    <col min="5635" max="5635" width="19.125" style="34" customWidth="1"/>
    <col min="5636" max="5636" width="3.5" style="34" customWidth="1"/>
    <col min="5637" max="5637" width="9.625" style="34" customWidth="1"/>
    <col min="5638" max="5638" width="19.125" style="34" customWidth="1"/>
    <col min="5639" max="5639" width="3.5" style="34" customWidth="1"/>
    <col min="5640" max="5640" width="9.625" style="34" customWidth="1"/>
    <col min="5641" max="5641" width="19.125" style="34" customWidth="1"/>
    <col min="5642" max="5888" width="12.625" style="34"/>
    <col min="5889" max="5889" width="10" style="34" customWidth="1"/>
    <col min="5890" max="5890" width="9.625" style="34" customWidth="1"/>
    <col min="5891" max="5891" width="19.125" style="34" customWidth="1"/>
    <col min="5892" max="5892" width="3.5" style="34" customWidth="1"/>
    <col min="5893" max="5893" width="9.625" style="34" customWidth="1"/>
    <col min="5894" max="5894" width="19.125" style="34" customWidth="1"/>
    <col min="5895" max="5895" width="3.5" style="34" customWidth="1"/>
    <col min="5896" max="5896" width="9.625" style="34" customWidth="1"/>
    <col min="5897" max="5897" width="19.125" style="34" customWidth="1"/>
    <col min="5898" max="6144" width="12.625" style="34"/>
    <col min="6145" max="6145" width="10" style="34" customWidth="1"/>
    <col min="6146" max="6146" width="9.625" style="34" customWidth="1"/>
    <col min="6147" max="6147" width="19.125" style="34" customWidth="1"/>
    <col min="6148" max="6148" width="3.5" style="34" customWidth="1"/>
    <col min="6149" max="6149" width="9.625" style="34" customWidth="1"/>
    <col min="6150" max="6150" width="19.125" style="34" customWidth="1"/>
    <col min="6151" max="6151" width="3.5" style="34" customWidth="1"/>
    <col min="6152" max="6152" width="9.625" style="34" customWidth="1"/>
    <col min="6153" max="6153" width="19.125" style="34" customWidth="1"/>
    <col min="6154" max="6400" width="12.625" style="34"/>
    <col min="6401" max="6401" width="10" style="34" customWidth="1"/>
    <col min="6402" max="6402" width="9.625" style="34" customWidth="1"/>
    <col min="6403" max="6403" width="19.125" style="34" customWidth="1"/>
    <col min="6404" max="6404" width="3.5" style="34" customWidth="1"/>
    <col min="6405" max="6405" width="9.625" style="34" customWidth="1"/>
    <col min="6406" max="6406" width="19.125" style="34" customWidth="1"/>
    <col min="6407" max="6407" width="3.5" style="34" customWidth="1"/>
    <col min="6408" max="6408" width="9.625" style="34" customWidth="1"/>
    <col min="6409" max="6409" width="19.125" style="34" customWidth="1"/>
    <col min="6410" max="6656" width="12.625" style="34"/>
    <col min="6657" max="6657" width="10" style="34" customWidth="1"/>
    <col min="6658" max="6658" width="9.625" style="34" customWidth="1"/>
    <col min="6659" max="6659" width="19.125" style="34" customWidth="1"/>
    <col min="6660" max="6660" width="3.5" style="34" customWidth="1"/>
    <col min="6661" max="6661" width="9.625" style="34" customWidth="1"/>
    <col min="6662" max="6662" width="19.125" style="34" customWidth="1"/>
    <col min="6663" max="6663" width="3.5" style="34" customWidth="1"/>
    <col min="6664" max="6664" width="9.625" style="34" customWidth="1"/>
    <col min="6665" max="6665" width="19.125" style="34" customWidth="1"/>
    <col min="6666" max="6912" width="12.625" style="34"/>
    <col min="6913" max="6913" width="10" style="34" customWidth="1"/>
    <col min="6914" max="6914" width="9.625" style="34" customWidth="1"/>
    <col min="6915" max="6915" width="19.125" style="34" customWidth="1"/>
    <col min="6916" max="6916" width="3.5" style="34" customWidth="1"/>
    <col min="6917" max="6917" width="9.625" style="34" customWidth="1"/>
    <col min="6918" max="6918" width="19.125" style="34" customWidth="1"/>
    <col min="6919" max="6919" width="3.5" style="34" customWidth="1"/>
    <col min="6920" max="6920" width="9.625" style="34" customWidth="1"/>
    <col min="6921" max="6921" width="19.125" style="34" customWidth="1"/>
    <col min="6922" max="7168" width="12.625" style="34"/>
    <col min="7169" max="7169" width="10" style="34" customWidth="1"/>
    <col min="7170" max="7170" width="9.625" style="34" customWidth="1"/>
    <col min="7171" max="7171" width="19.125" style="34" customWidth="1"/>
    <col min="7172" max="7172" width="3.5" style="34" customWidth="1"/>
    <col min="7173" max="7173" width="9.625" style="34" customWidth="1"/>
    <col min="7174" max="7174" width="19.125" style="34" customWidth="1"/>
    <col min="7175" max="7175" width="3.5" style="34" customWidth="1"/>
    <col min="7176" max="7176" width="9.625" style="34" customWidth="1"/>
    <col min="7177" max="7177" width="19.125" style="34" customWidth="1"/>
    <col min="7178" max="7424" width="12.625" style="34"/>
    <col min="7425" max="7425" width="10" style="34" customWidth="1"/>
    <col min="7426" max="7426" width="9.625" style="34" customWidth="1"/>
    <col min="7427" max="7427" width="19.125" style="34" customWidth="1"/>
    <col min="7428" max="7428" width="3.5" style="34" customWidth="1"/>
    <col min="7429" max="7429" width="9.625" style="34" customWidth="1"/>
    <col min="7430" max="7430" width="19.125" style="34" customWidth="1"/>
    <col min="7431" max="7431" width="3.5" style="34" customWidth="1"/>
    <col min="7432" max="7432" width="9.625" style="34" customWidth="1"/>
    <col min="7433" max="7433" width="19.125" style="34" customWidth="1"/>
    <col min="7434" max="7680" width="12.625" style="34"/>
    <col min="7681" max="7681" width="10" style="34" customWidth="1"/>
    <col min="7682" max="7682" width="9.625" style="34" customWidth="1"/>
    <col min="7683" max="7683" width="19.125" style="34" customWidth="1"/>
    <col min="7684" max="7684" width="3.5" style="34" customWidth="1"/>
    <col min="7685" max="7685" width="9.625" style="34" customWidth="1"/>
    <col min="7686" max="7686" width="19.125" style="34" customWidth="1"/>
    <col min="7687" max="7687" width="3.5" style="34" customWidth="1"/>
    <col min="7688" max="7688" width="9.625" style="34" customWidth="1"/>
    <col min="7689" max="7689" width="19.125" style="34" customWidth="1"/>
    <col min="7690" max="7936" width="12.625" style="34"/>
    <col min="7937" max="7937" width="10" style="34" customWidth="1"/>
    <col min="7938" max="7938" width="9.625" style="34" customWidth="1"/>
    <col min="7939" max="7939" width="19.125" style="34" customWidth="1"/>
    <col min="7940" max="7940" width="3.5" style="34" customWidth="1"/>
    <col min="7941" max="7941" width="9.625" style="34" customWidth="1"/>
    <col min="7942" max="7942" width="19.125" style="34" customWidth="1"/>
    <col min="7943" max="7943" width="3.5" style="34" customWidth="1"/>
    <col min="7944" max="7944" width="9.625" style="34" customWidth="1"/>
    <col min="7945" max="7945" width="19.125" style="34" customWidth="1"/>
    <col min="7946" max="8192" width="12.625" style="34"/>
    <col min="8193" max="8193" width="10" style="34" customWidth="1"/>
    <col min="8194" max="8194" width="9.625" style="34" customWidth="1"/>
    <col min="8195" max="8195" width="19.125" style="34" customWidth="1"/>
    <col min="8196" max="8196" width="3.5" style="34" customWidth="1"/>
    <col min="8197" max="8197" width="9.625" style="34" customWidth="1"/>
    <col min="8198" max="8198" width="19.125" style="34" customWidth="1"/>
    <col min="8199" max="8199" width="3.5" style="34" customWidth="1"/>
    <col min="8200" max="8200" width="9.625" style="34" customWidth="1"/>
    <col min="8201" max="8201" width="19.125" style="34" customWidth="1"/>
    <col min="8202" max="8448" width="12.625" style="34"/>
    <col min="8449" max="8449" width="10" style="34" customWidth="1"/>
    <col min="8450" max="8450" width="9.625" style="34" customWidth="1"/>
    <col min="8451" max="8451" width="19.125" style="34" customWidth="1"/>
    <col min="8452" max="8452" width="3.5" style="34" customWidth="1"/>
    <col min="8453" max="8453" width="9.625" style="34" customWidth="1"/>
    <col min="8454" max="8454" width="19.125" style="34" customWidth="1"/>
    <col min="8455" max="8455" width="3.5" style="34" customWidth="1"/>
    <col min="8456" max="8456" width="9.625" style="34" customWidth="1"/>
    <col min="8457" max="8457" width="19.125" style="34" customWidth="1"/>
    <col min="8458" max="8704" width="12.625" style="34"/>
    <col min="8705" max="8705" width="10" style="34" customWidth="1"/>
    <col min="8706" max="8706" width="9.625" style="34" customWidth="1"/>
    <col min="8707" max="8707" width="19.125" style="34" customWidth="1"/>
    <col min="8708" max="8708" width="3.5" style="34" customWidth="1"/>
    <col min="8709" max="8709" width="9.625" style="34" customWidth="1"/>
    <col min="8710" max="8710" width="19.125" style="34" customWidth="1"/>
    <col min="8711" max="8711" width="3.5" style="34" customWidth="1"/>
    <col min="8712" max="8712" width="9.625" style="34" customWidth="1"/>
    <col min="8713" max="8713" width="19.125" style="34" customWidth="1"/>
    <col min="8714" max="8960" width="12.625" style="34"/>
    <col min="8961" max="8961" width="10" style="34" customWidth="1"/>
    <col min="8962" max="8962" width="9.625" style="34" customWidth="1"/>
    <col min="8963" max="8963" width="19.125" style="34" customWidth="1"/>
    <col min="8964" max="8964" width="3.5" style="34" customWidth="1"/>
    <col min="8965" max="8965" width="9.625" style="34" customWidth="1"/>
    <col min="8966" max="8966" width="19.125" style="34" customWidth="1"/>
    <col min="8967" max="8967" width="3.5" style="34" customWidth="1"/>
    <col min="8968" max="8968" width="9.625" style="34" customWidth="1"/>
    <col min="8969" max="8969" width="19.125" style="34" customWidth="1"/>
    <col min="8970" max="9216" width="12.625" style="34"/>
    <col min="9217" max="9217" width="10" style="34" customWidth="1"/>
    <col min="9218" max="9218" width="9.625" style="34" customWidth="1"/>
    <col min="9219" max="9219" width="19.125" style="34" customWidth="1"/>
    <col min="9220" max="9220" width="3.5" style="34" customWidth="1"/>
    <col min="9221" max="9221" width="9.625" style="34" customWidth="1"/>
    <col min="9222" max="9222" width="19.125" style="34" customWidth="1"/>
    <col min="9223" max="9223" width="3.5" style="34" customWidth="1"/>
    <col min="9224" max="9224" width="9.625" style="34" customWidth="1"/>
    <col min="9225" max="9225" width="19.125" style="34" customWidth="1"/>
    <col min="9226" max="9472" width="12.625" style="34"/>
    <col min="9473" max="9473" width="10" style="34" customWidth="1"/>
    <col min="9474" max="9474" width="9.625" style="34" customWidth="1"/>
    <col min="9475" max="9475" width="19.125" style="34" customWidth="1"/>
    <col min="9476" max="9476" width="3.5" style="34" customWidth="1"/>
    <col min="9477" max="9477" width="9.625" style="34" customWidth="1"/>
    <col min="9478" max="9478" width="19.125" style="34" customWidth="1"/>
    <col min="9479" max="9479" width="3.5" style="34" customWidth="1"/>
    <col min="9480" max="9480" width="9.625" style="34" customWidth="1"/>
    <col min="9481" max="9481" width="19.125" style="34" customWidth="1"/>
    <col min="9482" max="9728" width="12.625" style="34"/>
    <col min="9729" max="9729" width="10" style="34" customWidth="1"/>
    <col min="9730" max="9730" width="9.625" style="34" customWidth="1"/>
    <col min="9731" max="9731" width="19.125" style="34" customWidth="1"/>
    <col min="9732" max="9732" width="3.5" style="34" customWidth="1"/>
    <col min="9733" max="9733" width="9.625" style="34" customWidth="1"/>
    <col min="9734" max="9734" width="19.125" style="34" customWidth="1"/>
    <col min="9735" max="9735" width="3.5" style="34" customWidth="1"/>
    <col min="9736" max="9736" width="9.625" style="34" customWidth="1"/>
    <col min="9737" max="9737" width="19.125" style="34" customWidth="1"/>
    <col min="9738" max="9984" width="12.625" style="34"/>
    <col min="9985" max="9985" width="10" style="34" customWidth="1"/>
    <col min="9986" max="9986" width="9.625" style="34" customWidth="1"/>
    <col min="9987" max="9987" width="19.125" style="34" customWidth="1"/>
    <col min="9988" max="9988" width="3.5" style="34" customWidth="1"/>
    <col min="9989" max="9989" width="9.625" style="34" customWidth="1"/>
    <col min="9990" max="9990" width="19.125" style="34" customWidth="1"/>
    <col min="9991" max="9991" width="3.5" style="34" customWidth="1"/>
    <col min="9992" max="9992" width="9.625" style="34" customWidth="1"/>
    <col min="9993" max="9993" width="19.125" style="34" customWidth="1"/>
    <col min="9994" max="10240" width="12.625" style="34"/>
    <col min="10241" max="10241" width="10" style="34" customWidth="1"/>
    <col min="10242" max="10242" width="9.625" style="34" customWidth="1"/>
    <col min="10243" max="10243" width="19.125" style="34" customWidth="1"/>
    <col min="10244" max="10244" width="3.5" style="34" customWidth="1"/>
    <col min="10245" max="10245" width="9.625" style="34" customWidth="1"/>
    <col min="10246" max="10246" width="19.125" style="34" customWidth="1"/>
    <col min="10247" max="10247" width="3.5" style="34" customWidth="1"/>
    <col min="10248" max="10248" width="9.625" style="34" customWidth="1"/>
    <col min="10249" max="10249" width="19.125" style="34" customWidth="1"/>
    <col min="10250" max="10496" width="12.625" style="34"/>
    <col min="10497" max="10497" width="10" style="34" customWidth="1"/>
    <col min="10498" max="10498" width="9.625" style="34" customWidth="1"/>
    <col min="10499" max="10499" width="19.125" style="34" customWidth="1"/>
    <col min="10500" max="10500" width="3.5" style="34" customWidth="1"/>
    <col min="10501" max="10501" width="9.625" style="34" customWidth="1"/>
    <col min="10502" max="10502" width="19.125" style="34" customWidth="1"/>
    <col min="10503" max="10503" width="3.5" style="34" customWidth="1"/>
    <col min="10504" max="10504" width="9.625" style="34" customWidth="1"/>
    <col min="10505" max="10505" width="19.125" style="34" customWidth="1"/>
    <col min="10506" max="10752" width="12.625" style="34"/>
    <col min="10753" max="10753" width="10" style="34" customWidth="1"/>
    <col min="10754" max="10754" width="9.625" style="34" customWidth="1"/>
    <col min="10755" max="10755" width="19.125" style="34" customWidth="1"/>
    <col min="10756" max="10756" width="3.5" style="34" customWidth="1"/>
    <col min="10757" max="10757" width="9.625" style="34" customWidth="1"/>
    <col min="10758" max="10758" width="19.125" style="34" customWidth="1"/>
    <col min="10759" max="10759" width="3.5" style="34" customWidth="1"/>
    <col min="10760" max="10760" width="9.625" style="34" customWidth="1"/>
    <col min="10761" max="10761" width="19.125" style="34" customWidth="1"/>
    <col min="10762" max="11008" width="12.625" style="34"/>
    <col min="11009" max="11009" width="10" style="34" customWidth="1"/>
    <col min="11010" max="11010" width="9.625" style="34" customWidth="1"/>
    <col min="11011" max="11011" width="19.125" style="34" customWidth="1"/>
    <col min="11012" max="11012" width="3.5" style="34" customWidth="1"/>
    <col min="11013" max="11013" width="9.625" style="34" customWidth="1"/>
    <col min="11014" max="11014" width="19.125" style="34" customWidth="1"/>
    <col min="11015" max="11015" width="3.5" style="34" customWidth="1"/>
    <col min="11016" max="11016" width="9.625" style="34" customWidth="1"/>
    <col min="11017" max="11017" width="19.125" style="34" customWidth="1"/>
    <col min="11018" max="11264" width="12.625" style="34"/>
    <col min="11265" max="11265" width="10" style="34" customWidth="1"/>
    <col min="11266" max="11266" width="9.625" style="34" customWidth="1"/>
    <col min="11267" max="11267" width="19.125" style="34" customWidth="1"/>
    <col min="11268" max="11268" width="3.5" style="34" customWidth="1"/>
    <col min="11269" max="11269" width="9.625" style="34" customWidth="1"/>
    <col min="11270" max="11270" width="19.125" style="34" customWidth="1"/>
    <col min="11271" max="11271" width="3.5" style="34" customWidth="1"/>
    <col min="11272" max="11272" width="9.625" style="34" customWidth="1"/>
    <col min="11273" max="11273" width="19.125" style="34" customWidth="1"/>
    <col min="11274" max="11520" width="12.625" style="34"/>
    <col min="11521" max="11521" width="10" style="34" customWidth="1"/>
    <col min="11522" max="11522" width="9.625" style="34" customWidth="1"/>
    <col min="11523" max="11523" width="19.125" style="34" customWidth="1"/>
    <col min="11524" max="11524" width="3.5" style="34" customWidth="1"/>
    <col min="11525" max="11525" width="9.625" style="34" customWidth="1"/>
    <col min="11526" max="11526" width="19.125" style="34" customWidth="1"/>
    <col min="11527" max="11527" width="3.5" style="34" customWidth="1"/>
    <col min="11528" max="11528" width="9.625" style="34" customWidth="1"/>
    <col min="11529" max="11529" width="19.125" style="34" customWidth="1"/>
    <col min="11530" max="11776" width="12.625" style="34"/>
    <col min="11777" max="11777" width="10" style="34" customWidth="1"/>
    <col min="11778" max="11778" width="9.625" style="34" customWidth="1"/>
    <col min="11779" max="11779" width="19.125" style="34" customWidth="1"/>
    <col min="11780" max="11780" width="3.5" style="34" customWidth="1"/>
    <col min="11781" max="11781" width="9.625" style="34" customWidth="1"/>
    <col min="11782" max="11782" width="19.125" style="34" customWidth="1"/>
    <col min="11783" max="11783" width="3.5" style="34" customWidth="1"/>
    <col min="11784" max="11784" width="9.625" style="34" customWidth="1"/>
    <col min="11785" max="11785" width="19.125" style="34" customWidth="1"/>
    <col min="11786" max="12032" width="12.625" style="34"/>
    <col min="12033" max="12033" width="10" style="34" customWidth="1"/>
    <col min="12034" max="12034" width="9.625" style="34" customWidth="1"/>
    <col min="12035" max="12035" width="19.125" style="34" customWidth="1"/>
    <col min="12036" max="12036" width="3.5" style="34" customWidth="1"/>
    <col min="12037" max="12037" width="9.625" style="34" customWidth="1"/>
    <col min="12038" max="12038" width="19.125" style="34" customWidth="1"/>
    <col min="12039" max="12039" width="3.5" style="34" customWidth="1"/>
    <col min="12040" max="12040" width="9.625" style="34" customWidth="1"/>
    <col min="12041" max="12041" width="19.125" style="34" customWidth="1"/>
    <col min="12042" max="12288" width="12.625" style="34"/>
    <col min="12289" max="12289" width="10" style="34" customWidth="1"/>
    <col min="12290" max="12290" width="9.625" style="34" customWidth="1"/>
    <col min="12291" max="12291" width="19.125" style="34" customWidth="1"/>
    <col min="12292" max="12292" width="3.5" style="34" customWidth="1"/>
    <col min="12293" max="12293" width="9.625" style="34" customWidth="1"/>
    <col min="12294" max="12294" width="19.125" style="34" customWidth="1"/>
    <col min="12295" max="12295" width="3.5" style="34" customWidth="1"/>
    <col min="12296" max="12296" width="9.625" style="34" customWidth="1"/>
    <col min="12297" max="12297" width="19.125" style="34" customWidth="1"/>
    <col min="12298" max="12544" width="12.625" style="34"/>
    <col min="12545" max="12545" width="10" style="34" customWidth="1"/>
    <col min="12546" max="12546" width="9.625" style="34" customWidth="1"/>
    <col min="12547" max="12547" width="19.125" style="34" customWidth="1"/>
    <col min="12548" max="12548" width="3.5" style="34" customWidth="1"/>
    <col min="12549" max="12549" width="9.625" style="34" customWidth="1"/>
    <col min="12550" max="12550" width="19.125" style="34" customWidth="1"/>
    <col min="12551" max="12551" width="3.5" style="34" customWidth="1"/>
    <col min="12552" max="12552" width="9.625" style="34" customWidth="1"/>
    <col min="12553" max="12553" width="19.125" style="34" customWidth="1"/>
    <col min="12554" max="12800" width="12.625" style="34"/>
    <col min="12801" max="12801" width="10" style="34" customWidth="1"/>
    <col min="12802" max="12802" width="9.625" style="34" customWidth="1"/>
    <col min="12803" max="12803" width="19.125" style="34" customWidth="1"/>
    <col min="12804" max="12804" width="3.5" style="34" customWidth="1"/>
    <col min="12805" max="12805" width="9.625" style="34" customWidth="1"/>
    <col min="12806" max="12806" width="19.125" style="34" customWidth="1"/>
    <col min="12807" max="12807" width="3.5" style="34" customWidth="1"/>
    <col min="12808" max="12808" width="9.625" style="34" customWidth="1"/>
    <col min="12809" max="12809" width="19.125" style="34" customWidth="1"/>
    <col min="12810" max="13056" width="12.625" style="34"/>
    <col min="13057" max="13057" width="10" style="34" customWidth="1"/>
    <col min="13058" max="13058" width="9.625" style="34" customWidth="1"/>
    <col min="13059" max="13059" width="19.125" style="34" customWidth="1"/>
    <col min="13060" max="13060" width="3.5" style="34" customWidth="1"/>
    <col min="13061" max="13061" width="9.625" style="34" customWidth="1"/>
    <col min="13062" max="13062" width="19.125" style="34" customWidth="1"/>
    <col min="13063" max="13063" width="3.5" style="34" customWidth="1"/>
    <col min="13064" max="13064" width="9.625" style="34" customWidth="1"/>
    <col min="13065" max="13065" width="19.125" style="34" customWidth="1"/>
    <col min="13066" max="13312" width="12.625" style="34"/>
    <col min="13313" max="13313" width="10" style="34" customWidth="1"/>
    <col min="13314" max="13314" width="9.625" style="34" customWidth="1"/>
    <col min="13315" max="13315" width="19.125" style="34" customWidth="1"/>
    <col min="13316" max="13316" width="3.5" style="34" customWidth="1"/>
    <col min="13317" max="13317" width="9.625" style="34" customWidth="1"/>
    <col min="13318" max="13318" width="19.125" style="34" customWidth="1"/>
    <col min="13319" max="13319" width="3.5" style="34" customWidth="1"/>
    <col min="13320" max="13320" width="9.625" style="34" customWidth="1"/>
    <col min="13321" max="13321" width="19.125" style="34" customWidth="1"/>
    <col min="13322" max="13568" width="12.625" style="34"/>
    <col min="13569" max="13569" width="10" style="34" customWidth="1"/>
    <col min="13570" max="13570" width="9.625" style="34" customWidth="1"/>
    <col min="13571" max="13571" width="19.125" style="34" customWidth="1"/>
    <col min="13572" max="13572" width="3.5" style="34" customWidth="1"/>
    <col min="13573" max="13573" width="9.625" style="34" customWidth="1"/>
    <col min="13574" max="13574" width="19.125" style="34" customWidth="1"/>
    <col min="13575" max="13575" width="3.5" style="34" customWidth="1"/>
    <col min="13576" max="13576" width="9.625" style="34" customWidth="1"/>
    <col min="13577" max="13577" width="19.125" style="34" customWidth="1"/>
    <col min="13578" max="13824" width="12.625" style="34"/>
    <col min="13825" max="13825" width="10" style="34" customWidth="1"/>
    <col min="13826" max="13826" width="9.625" style="34" customWidth="1"/>
    <col min="13827" max="13827" width="19.125" style="34" customWidth="1"/>
    <col min="13828" max="13828" width="3.5" style="34" customWidth="1"/>
    <col min="13829" max="13829" width="9.625" style="34" customWidth="1"/>
    <col min="13830" max="13830" width="19.125" style="34" customWidth="1"/>
    <col min="13831" max="13831" width="3.5" style="34" customWidth="1"/>
    <col min="13832" max="13832" width="9.625" style="34" customWidth="1"/>
    <col min="13833" max="13833" width="19.125" style="34" customWidth="1"/>
    <col min="13834" max="14080" width="12.625" style="34"/>
    <col min="14081" max="14081" width="10" style="34" customWidth="1"/>
    <col min="14082" max="14082" width="9.625" style="34" customWidth="1"/>
    <col min="14083" max="14083" width="19.125" style="34" customWidth="1"/>
    <col min="14084" max="14084" width="3.5" style="34" customWidth="1"/>
    <col min="14085" max="14085" width="9.625" style="34" customWidth="1"/>
    <col min="14086" max="14086" width="19.125" style="34" customWidth="1"/>
    <col min="14087" max="14087" width="3.5" style="34" customWidth="1"/>
    <col min="14088" max="14088" width="9.625" style="34" customWidth="1"/>
    <col min="14089" max="14089" width="19.125" style="34" customWidth="1"/>
    <col min="14090" max="14336" width="12.625" style="34"/>
    <col min="14337" max="14337" width="10" style="34" customWidth="1"/>
    <col min="14338" max="14338" width="9.625" style="34" customWidth="1"/>
    <col min="14339" max="14339" width="19.125" style="34" customWidth="1"/>
    <col min="14340" max="14340" width="3.5" style="34" customWidth="1"/>
    <col min="14341" max="14341" width="9.625" style="34" customWidth="1"/>
    <col min="14342" max="14342" width="19.125" style="34" customWidth="1"/>
    <col min="14343" max="14343" width="3.5" style="34" customWidth="1"/>
    <col min="14344" max="14344" width="9.625" style="34" customWidth="1"/>
    <col min="14345" max="14345" width="19.125" style="34" customWidth="1"/>
    <col min="14346" max="14592" width="12.625" style="34"/>
    <col min="14593" max="14593" width="10" style="34" customWidth="1"/>
    <col min="14594" max="14594" width="9.625" style="34" customWidth="1"/>
    <col min="14595" max="14595" width="19.125" style="34" customWidth="1"/>
    <col min="14596" max="14596" width="3.5" style="34" customWidth="1"/>
    <col min="14597" max="14597" width="9.625" style="34" customWidth="1"/>
    <col min="14598" max="14598" width="19.125" style="34" customWidth="1"/>
    <col min="14599" max="14599" width="3.5" style="34" customWidth="1"/>
    <col min="14600" max="14600" width="9.625" style="34" customWidth="1"/>
    <col min="14601" max="14601" width="19.125" style="34" customWidth="1"/>
    <col min="14602" max="14848" width="12.625" style="34"/>
    <col min="14849" max="14849" width="10" style="34" customWidth="1"/>
    <col min="14850" max="14850" width="9.625" style="34" customWidth="1"/>
    <col min="14851" max="14851" width="19.125" style="34" customWidth="1"/>
    <col min="14852" max="14852" width="3.5" style="34" customWidth="1"/>
    <col min="14853" max="14853" width="9.625" style="34" customWidth="1"/>
    <col min="14854" max="14854" width="19.125" style="34" customWidth="1"/>
    <col min="14855" max="14855" width="3.5" style="34" customWidth="1"/>
    <col min="14856" max="14856" width="9.625" style="34" customWidth="1"/>
    <col min="14857" max="14857" width="19.125" style="34" customWidth="1"/>
    <col min="14858" max="15104" width="12.625" style="34"/>
    <col min="15105" max="15105" width="10" style="34" customWidth="1"/>
    <col min="15106" max="15106" width="9.625" style="34" customWidth="1"/>
    <col min="15107" max="15107" width="19.125" style="34" customWidth="1"/>
    <col min="15108" max="15108" width="3.5" style="34" customWidth="1"/>
    <col min="15109" max="15109" width="9.625" style="34" customWidth="1"/>
    <col min="15110" max="15110" width="19.125" style="34" customWidth="1"/>
    <col min="15111" max="15111" width="3.5" style="34" customWidth="1"/>
    <col min="15112" max="15112" width="9.625" style="34" customWidth="1"/>
    <col min="15113" max="15113" width="19.125" style="34" customWidth="1"/>
    <col min="15114" max="15360" width="12.625" style="34"/>
    <col min="15361" max="15361" width="10" style="34" customWidth="1"/>
    <col min="15362" max="15362" width="9.625" style="34" customWidth="1"/>
    <col min="15363" max="15363" width="19.125" style="34" customWidth="1"/>
    <col min="15364" max="15364" width="3.5" style="34" customWidth="1"/>
    <col min="15365" max="15365" width="9.625" style="34" customWidth="1"/>
    <col min="15366" max="15366" width="19.125" style="34" customWidth="1"/>
    <col min="15367" max="15367" width="3.5" style="34" customWidth="1"/>
    <col min="15368" max="15368" width="9.625" style="34" customWidth="1"/>
    <col min="15369" max="15369" width="19.125" style="34" customWidth="1"/>
    <col min="15370" max="15616" width="12.625" style="34"/>
    <col min="15617" max="15617" width="10" style="34" customWidth="1"/>
    <col min="15618" max="15618" width="9.625" style="34" customWidth="1"/>
    <col min="15619" max="15619" width="19.125" style="34" customWidth="1"/>
    <col min="15620" max="15620" width="3.5" style="34" customWidth="1"/>
    <col min="15621" max="15621" width="9.625" style="34" customWidth="1"/>
    <col min="15622" max="15622" width="19.125" style="34" customWidth="1"/>
    <col min="15623" max="15623" width="3.5" style="34" customWidth="1"/>
    <col min="15624" max="15624" width="9.625" style="34" customWidth="1"/>
    <col min="15625" max="15625" width="19.125" style="34" customWidth="1"/>
    <col min="15626" max="15872" width="12.625" style="34"/>
    <col min="15873" max="15873" width="10" style="34" customWidth="1"/>
    <col min="15874" max="15874" width="9.625" style="34" customWidth="1"/>
    <col min="15875" max="15875" width="19.125" style="34" customWidth="1"/>
    <col min="15876" max="15876" width="3.5" style="34" customWidth="1"/>
    <col min="15877" max="15877" width="9.625" style="34" customWidth="1"/>
    <col min="15878" max="15878" width="19.125" style="34" customWidth="1"/>
    <col min="15879" max="15879" width="3.5" style="34" customWidth="1"/>
    <col min="15880" max="15880" width="9.625" style="34" customWidth="1"/>
    <col min="15881" max="15881" width="19.125" style="34" customWidth="1"/>
    <col min="15882" max="16128" width="12.625" style="34"/>
    <col min="16129" max="16129" width="10" style="34" customWidth="1"/>
    <col min="16130" max="16130" width="9.625" style="34" customWidth="1"/>
    <col min="16131" max="16131" width="19.125" style="34" customWidth="1"/>
    <col min="16132" max="16132" width="3.5" style="34" customWidth="1"/>
    <col min="16133" max="16133" width="9.625" style="34" customWidth="1"/>
    <col min="16134" max="16134" width="19.125" style="34" customWidth="1"/>
    <col min="16135" max="16135" width="3.5" style="34" customWidth="1"/>
    <col min="16136" max="16136" width="9.625" style="34" customWidth="1"/>
    <col min="16137" max="16137" width="19.125" style="34" customWidth="1"/>
    <col min="16138" max="16384" width="12.625" style="34"/>
  </cols>
  <sheetData>
    <row r="1" spans="1:9" ht="20.25" customHeight="1">
      <c r="A1" s="52"/>
      <c r="B1" s="35" t="s">
        <v>59</v>
      </c>
      <c r="C1" s="35" t="s">
        <v>60</v>
      </c>
      <c r="D1" s="53"/>
      <c r="E1" s="54"/>
      <c r="F1" s="54"/>
      <c r="G1" s="53"/>
      <c r="H1" s="54"/>
      <c r="I1" s="55"/>
    </row>
    <row r="2" spans="1:9" ht="20.25" customHeight="1">
      <c r="B2" s="36">
        <v>3058</v>
      </c>
      <c r="C2" s="37" t="s">
        <v>61</v>
      </c>
      <c r="E2" s="43"/>
      <c r="F2" s="44"/>
      <c r="H2" s="43"/>
      <c r="I2" s="47"/>
    </row>
    <row r="3" spans="1:9" ht="20.25" customHeight="1">
      <c r="B3" s="36">
        <v>3100</v>
      </c>
      <c r="C3" s="37" t="s">
        <v>62</v>
      </c>
      <c r="E3" s="43"/>
      <c r="F3" s="44"/>
      <c r="H3" s="43"/>
      <c r="I3" s="47"/>
    </row>
    <row r="4" spans="1:9" ht="19.5" customHeight="1">
      <c r="B4" s="36">
        <v>3101</v>
      </c>
      <c r="C4" s="37" t="s">
        <v>63</v>
      </c>
      <c r="E4" s="43"/>
      <c r="F4" s="44"/>
      <c r="H4" s="43"/>
      <c r="I4" s="47"/>
    </row>
    <row r="5" spans="1:9" ht="19.5" customHeight="1">
      <c r="B5" s="36">
        <v>3103</v>
      </c>
      <c r="C5" s="37" t="s">
        <v>64</v>
      </c>
      <c r="E5" s="43"/>
      <c r="F5" s="44"/>
      <c r="H5" s="43"/>
      <c r="I5" s="47"/>
    </row>
    <row r="6" spans="1:9" ht="19.5" customHeight="1">
      <c r="B6" s="36">
        <v>3004</v>
      </c>
      <c r="C6" s="37" t="s">
        <v>65</v>
      </c>
      <c r="E6" s="43"/>
      <c r="F6" s="44"/>
      <c r="H6" s="43"/>
      <c r="I6" s="47"/>
    </row>
    <row r="7" spans="1:9" ht="19.5" customHeight="1">
      <c r="B7" s="36">
        <v>3102</v>
      </c>
      <c r="C7" s="37" t="s">
        <v>66</v>
      </c>
      <c r="E7" s="43"/>
      <c r="F7" s="44"/>
      <c r="H7" s="43"/>
      <c r="I7" s="47"/>
    </row>
    <row r="8" spans="1:9" ht="19.5" customHeight="1">
      <c r="B8" s="36">
        <v>3104</v>
      </c>
      <c r="C8" s="37" t="s">
        <v>67</v>
      </c>
      <c r="E8" s="43"/>
      <c r="F8" s="44"/>
      <c r="H8" s="43"/>
      <c r="I8" s="47"/>
    </row>
    <row r="9" spans="1:9" ht="19.5" customHeight="1">
      <c r="B9" s="36">
        <v>3106</v>
      </c>
      <c r="C9" s="37" t="s">
        <v>68</v>
      </c>
      <c r="E9" s="43"/>
      <c r="F9" s="44"/>
      <c r="H9" s="43"/>
      <c r="I9" s="47"/>
    </row>
    <row r="10" spans="1:9" ht="19.5" customHeight="1">
      <c r="B10" s="36">
        <v>3108</v>
      </c>
      <c r="C10" s="37" t="s">
        <v>69</v>
      </c>
      <c r="E10" s="43"/>
      <c r="F10" s="44"/>
      <c r="H10" s="43"/>
      <c r="I10" s="47"/>
    </row>
    <row r="11" spans="1:9" ht="19.5" customHeight="1">
      <c r="B11" s="36">
        <v>3110</v>
      </c>
      <c r="C11" s="37" t="s">
        <v>70</v>
      </c>
      <c r="E11" s="43"/>
      <c r="F11" s="44"/>
      <c r="H11" s="45"/>
      <c r="I11" s="48"/>
    </row>
    <row r="12" spans="1:9" ht="19.5" customHeight="1">
      <c r="B12" s="36">
        <v>3112</v>
      </c>
      <c r="C12" s="37" t="s">
        <v>71</v>
      </c>
      <c r="E12" s="43"/>
      <c r="F12" s="44"/>
      <c r="H12" s="45"/>
      <c r="I12" s="48"/>
    </row>
    <row r="13" spans="1:9" ht="19.5" customHeight="1">
      <c r="B13" s="36">
        <v>3114</v>
      </c>
      <c r="C13" s="37" t="s">
        <v>72</v>
      </c>
      <c r="E13" s="43"/>
      <c r="F13" s="44"/>
      <c r="H13" s="45"/>
      <c r="I13" s="48"/>
    </row>
    <row r="14" spans="1:9" ht="19.5" customHeight="1">
      <c r="B14" s="36">
        <v>3116</v>
      </c>
      <c r="C14" s="37" t="s">
        <v>73</v>
      </c>
      <c r="E14" s="43"/>
      <c r="F14" s="44"/>
      <c r="H14" s="45"/>
      <c r="I14" s="48"/>
    </row>
    <row r="15" spans="1:9" ht="19.5" customHeight="1">
      <c r="B15" s="36">
        <v>3120</v>
      </c>
      <c r="C15" s="37" t="s">
        <v>74</v>
      </c>
      <c r="E15" s="43"/>
      <c r="F15" s="44"/>
      <c r="H15" s="45"/>
      <c r="I15" s="48"/>
    </row>
    <row r="16" spans="1:9" ht="19.5" customHeight="1">
      <c r="B16" s="36">
        <v>3122</v>
      </c>
      <c r="C16" s="37" t="s">
        <v>75</v>
      </c>
      <c r="E16" s="43"/>
      <c r="F16" s="44"/>
      <c r="H16" s="45"/>
      <c r="I16" s="48"/>
    </row>
    <row r="17" spans="2:9" ht="19.5" customHeight="1">
      <c r="B17" s="36">
        <v>3124</v>
      </c>
      <c r="C17" s="37" t="s">
        <v>76</v>
      </c>
      <c r="E17" s="43"/>
      <c r="F17" s="44"/>
      <c r="H17" s="45"/>
      <c r="I17" s="48"/>
    </row>
    <row r="18" spans="2:9" ht="19.5" customHeight="1">
      <c r="B18" s="36">
        <v>3126</v>
      </c>
      <c r="C18" s="37" t="s">
        <v>77</v>
      </c>
      <c r="E18" s="43"/>
      <c r="F18" s="44"/>
      <c r="H18" s="45"/>
      <c r="I18" s="48"/>
    </row>
    <row r="19" spans="2:9" ht="19.5" customHeight="1">
      <c r="B19" s="36">
        <v>3128</v>
      </c>
      <c r="C19" s="37" t="s">
        <v>78</v>
      </c>
      <c r="E19" s="43"/>
      <c r="F19" s="44"/>
      <c r="H19" s="45"/>
      <c r="I19" s="48"/>
    </row>
    <row r="20" spans="2:9" ht="19.5" customHeight="1">
      <c r="B20" s="36">
        <v>3130</v>
      </c>
      <c r="C20" s="37" t="s">
        <v>79</v>
      </c>
      <c r="E20" s="43"/>
      <c r="F20" s="44"/>
      <c r="H20" s="45"/>
      <c r="I20" s="48"/>
    </row>
    <row r="21" spans="2:9" ht="19.5" customHeight="1">
      <c r="B21" s="36">
        <v>3132</v>
      </c>
      <c r="C21" s="37" t="s">
        <v>80</v>
      </c>
      <c r="E21" s="43"/>
      <c r="F21" s="44"/>
      <c r="H21" s="45"/>
      <c r="I21" s="48"/>
    </row>
    <row r="22" spans="2:9" ht="19.5" customHeight="1">
      <c r="B22" s="36">
        <v>3134</v>
      </c>
      <c r="C22" s="37" t="s">
        <v>81</v>
      </c>
      <c r="E22" s="43"/>
      <c r="F22" s="44"/>
      <c r="H22" s="45"/>
      <c r="I22" s="48"/>
    </row>
    <row r="23" spans="2:9" ht="19.5" customHeight="1">
      <c r="B23" s="36">
        <v>3136</v>
      </c>
      <c r="C23" s="37" t="s">
        <v>82</v>
      </c>
      <c r="E23" s="43"/>
      <c r="F23" s="44"/>
      <c r="H23" s="45"/>
      <c r="I23" s="48"/>
    </row>
    <row r="24" spans="2:9" ht="19.5" customHeight="1">
      <c r="B24" s="36">
        <v>3138</v>
      </c>
      <c r="C24" s="37" t="s">
        <v>83</v>
      </c>
      <c r="E24" s="43"/>
      <c r="F24" s="44"/>
      <c r="H24" s="45"/>
      <c r="I24" s="48"/>
    </row>
    <row r="25" spans="2:9" ht="19.5" customHeight="1">
      <c r="B25" s="36">
        <v>3140</v>
      </c>
      <c r="C25" s="37" t="s">
        <v>84</v>
      </c>
      <c r="E25" s="43"/>
      <c r="F25" s="44"/>
      <c r="H25" s="43"/>
      <c r="I25" s="47"/>
    </row>
    <row r="26" spans="2:9" ht="19.5" customHeight="1">
      <c r="B26" s="36">
        <v>3141</v>
      </c>
      <c r="C26" s="37" t="s">
        <v>85</v>
      </c>
      <c r="E26" s="43"/>
      <c r="F26" s="44"/>
      <c r="H26" s="43"/>
      <c r="I26" s="47"/>
    </row>
    <row r="27" spans="2:9" ht="19.5" customHeight="1">
      <c r="B27" s="36">
        <v>3142</v>
      </c>
      <c r="C27" s="37" t="s">
        <v>86</v>
      </c>
      <c r="E27" s="43"/>
      <c r="F27" s="44"/>
      <c r="H27" s="43"/>
      <c r="I27" s="47"/>
    </row>
    <row r="28" spans="2:9" ht="19.5" customHeight="1">
      <c r="B28" s="36">
        <v>3143</v>
      </c>
      <c r="C28" s="37" t="s">
        <v>87</v>
      </c>
      <c r="E28" s="43"/>
      <c r="F28" s="44"/>
      <c r="H28" s="43"/>
      <c r="I28" s="47"/>
    </row>
    <row r="29" spans="2:9" ht="19.5" customHeight="1">
      <c r="B29" s="36">
        <v>3144</v>
      </c>
      <c r="C29" s="37" t="s">
        <v>88</v>
      </c>
      <c r="E29" s="43"/>
      <c r="F29" s="44"/>
      <c r="H29" s="43"/>
      <c r="I29" s="47"/>
    </row>
    <row r="30" spans="2:9" ht="19.5" customHeight="1">
      <c r="B30" s="36">
        <v>3146</v>
      </c>
      <c r="C30" s="37" t="s">
        <v>89</v>
      </c>
      <c r="E30" s="45"/>
      <c r="F30" s="46"/>
      <c r="G30" s="38"/>
      <c r="H30" s="45"/>
      <c r="I30" s="48"/>
    </row>
    <row r="31" spans="2:9" ht="19.5" customHeight="1">
      <c r="B31" s="36">
        <v>3147</v>
      </c>
      <c r="C31" s="37" t="s">
        <v>90</v>
      </c>
      <c r="E31" s="45"/>
      <c r="F31" s="46"/>
      <c r="G31" s="38"/>
      <c r="H31" s="45"/>
      <c r="I31" s="48"/>
    </row>
    <row r="32" spans="2:9" ht="19.5" customHeight="1">
      <c r="B32" s="36">
        <v>3148</v>
      </c>
      <c r="C32" s="37" t="s">
        <v>91</v>
      </c>
      <c r="E32" s="45"/>
      <c r="F32" s="46"/>
      <c r="G32" s="38"/>
      <c r="H32" s="45"/>
      <c r="I32" s="48"/>
    </row>
    <row r="33" spans="1:9" ht="19.5" customHeight="1">
      <c r="B33" s="36">
        <v>3150</v>
      </c>
      <c r="C33" s="37" t="s">
        <v>92</v>
      </c>
      <c r="E33" s="45"/>
      <c r="F33" s="46"/>
      <c r="G33" s="38"/>
      <c r="H33" s="45"/>
      <c r="I33" s="48"/>
    </row>
    <row r="34" spans="1:9" ht="19.5" customHeight="1">
      <c r="B34" s="36">
        <v>3152</v>
      </c>
      <c r="C34" s="37" t="s">
        <v>93</v>
      </c>
      <c r="E34" s="45"/>
      <c r="F34" s="46"/>
      <c r="G34" s="38"/>
      <c r="H34" s="45"/>
      <c r="I34" s="48"/>
    </row>
    <row r="35" spans="1:9" ht="19.5" customHeight="1">
      <c r="B35" s="40">
        <v>3154</v>
      </c>
      <c r="C35" s="41" t="s">
        <v>94</v>
      </c>
      <c r="E35" s="45"/>
      <c r="F35" s="46"/>
      <c r="G35" s="38"/>
      <c r="H35" s="45"/>
      <c r="I35" s="48"/>
    </row>
    <row r="36" spans="1:9" ht="19.5" customHeight="1">
      <c r="A36" s="34"/>
      <c r="B36" s="56">
        <v>3156</v>
      </c>
      <c r="C36" s="42" t="s">
        <v>95</v>
      </c>
      <c r="E36" s="45"/>
      <c r="F36" s="46"/>
      <c r="G36" s="38"/>
      <c r="H36" s="45"/>
      <c r="I36" s="48"/>
    </row>
    <row r="37" spans="1:9" ht="19.5" customHeight="1">
      <c r="A37" s="34"/>
      <c r="B37" s="56">
        <v>3158</v>
      </c>
      <c r="C37" s="42" t="s">
        <v>96</v>
      </c>
      <c r="E37" s="45"/>
      <c r="F37" s="46"/>
      <c r="G37" s="38"/>
      <c r="H37" s="45"/>
      <c r="I37" s="48"/>
    </row>
    <row r="38" spans="1:9" ht="19.5" customHeight="1">
      <c r="A38" s="34"/>
      <c r="B38" s="56">
        <v>3160</v>
      </c>
      <c r="C38" s="42" t="s">
        <v>97</v>
      </c>
      <c r="E38" s="38"/>
      <c r="F38" s="38"/>
      <c r="G38" s="38"/>
      <c r="H38" s="45"/>
      <c r="I38" s="48"/>
    </row>
    <row r="39" spans="1:9" ht="19.5" customHeight="1">
      <c r="A39" s="34"/>
      <c r="B39" s="56">
        <v>3161</v>
      </c>
      <c r="C39" s="42" t="s">
        <v>98</v>
      </c>
      <c r="E39" s="38"/>
      <c r="F39" s="38"/>
      <c r="G39" s="38"/>
      <c r="H39" s="45"/>
      <c r="I39" s="48"/>
    </row>
    <row r="40" spans="1:9" ht="19.5" customHeight="1">
      <c r="A40" s="34"/>
      <c r="B40" s="56">
        <v>3162</v>
      </c>
      <c r="C40" s="42" t="s">
        <v>99</v>
      </c>
      <c r="H40" s="43"/>
      <c r="I40" s="49"/>
    </row>
    <row r="41" spans="1:9" ht="19.5" customHeight="1">
      <c r="A41" s="34"/>
      <c r="B41" s="56">
        <v>3139</v>
      </c>
      <c r="C41" s="42" t="s">
        <v>100</v>
      </c>
      <c r="H41" s="43"/>
      <c r="I41" s="49"/>
    </row>
    <row r="42" spans="1:9" ht="19.5" customHeight="1">
      <c r="A42" s="34"/>
      <c r="B42" s="56">
        <v>3061</v>
      </c>
      <c r="C42" s="42" t="s">
        <v>101</v>
      </c>
      <c r="H42" s="43"/>
      <c r="I42" s="49"/>
    </row>
    <row r="43" spans="1:9" ht="19.5" customHeight="1">
      <c r="A43" s="34"/>
      <c r="B43" s="56">
        <v>3180</v>
      </c>
      <c r="C43" s="42" t="s">
        <v>102</v>
      </c>
      <c r="I43" s="50"/>
    </row>
    <row r="44" spans="1:9" ht="19.5" customHeight="1">
      <c r="A44" s="34"/>
      <c r="B44" s="59">
        <v>3181</v>
      </c>
      <c r="C44" s="60" t="s">
        <v>103</v>
      </c>
    </row>
    <row r="45" spans="1:9" ht="19.5" customHeight="1">
      <c r="B45" s="59">
        <v>3182</v>
      </c>
      <c r="C45" s="61" t="s">
        <v>104</v>
      </c>
      <c r="D45" s="51"/>
      <c r="E45" s="51"/>
      <c r="F45" s="51"/>
      <c r="G45" s="51"/>
      <c r="H45" s="51"/>
      <c r="I45" s="51"/>
    </row>
    <row r="46" spans="1:9" ht="19.5" customHeight="1">
      <c r="B46" s="59">
        <v>3070</v>
      </c>
      <c r="C46" s="61" t="s">
        <v>105</v>
      </c>
    </row>
    <row r="47" spans="1:9" ht="19.5" customHeight="1">
      <c r="A47" s="34"/>
      <c r="B47" s="62">
        <v>3080</v>
      </c>
      <c r="C47" s="63" t="s">
        <v>106</v>
      </c>
    </row>
    <row r="48" spans="1:9" ht="19.5" customHeight="1">
      <c r="A48" s="34"/>
      <c r="B48" s="57"/>
      <c r="C48" s="58"/>
      <c r="H48" s="43"/>
      <c r="I48" s="44"/>
    </row>
    <row r="49" spans="1:9" ht="19.5" customHeight="1">
      <c r="A49" s="34"/>
      <c r="B49" s="57"/>
      <c r="C49" s="58"/>
      <c r="H49" s="43"/>
      <c r="I49" s="44"/>
    </row>
    <row r="50" spans="1:9" ht="19.5" customHeight="1">
      <c r="A50" s="34"/>
      <c r="H50" s="43"/>
      <c r="I50" s="44"/>
    </row>
    <row r="51" spans="1:9" ht="19.5" customHeight="1">
      <c r="A51" s="34"/>
      <c r="H51" s="43"/>
      <c r="I51" s="44"/>
    </row>
    <row r="52" spans="1:9" ht="19.5" customHeight="1">
      <c r="A52" s="34"/>
      <c r="H52" s="43"/>
      <c r="I52" s="44"/>
    </row>
    <row r="53" spans="1:9" ht="19.5" customHeight="1">
      <c r="A53" s="34"/>
      <c r="H53" s="43"/>
      <c r="I53" s="44"/>
    </row>
    <row r="54" spans="1:9" ht="19.5" customHeight="1">
      <c r="A54" s="34"/>
      <c r="H54" s="43"/>
      <c r="I54" s="44"/>
    </row>
    <row r="55" spans="1:9" ht="19.5" customHeight="1">
      <c r="A55" s="34"/>
      <c r="H55" s="43"/>
      <c r="I55" s="44"/>
    </row>
    <row r="56" spans="1:9" ht="19.5" customHeight="1">
      <c r="A56" s="34"/>
      <c r="H56" s="43"/>
      <c r="I56" s="44"/>
    </row>
    <row r="57" spans="1:9" ht="19.5" customHeight="1">
      <c r="A57" s="34"/>
      <c r="H57" s="43"/>
      <c r="I57" s="44"/>
    </row>
    <row r="58" spans="1:9" ht="19.5" customHeight="1">
      <c r="A58" s="34"/>
      <c r="H58" s="43"/>
      <c r="I58" s="44"/>
    </row>
    <row r="59" spans="1:9" ht="19.5" customHeight="1">
      <c r="A59" s="34"/>
    </row>
    <row r="60" spans="1:9" ht="19.5" customHeight="1">
      <c r="A60" s="34"/>
    </row>
    <row r="61" spans="1:9" ht="19.5" customHeight="1">
      <c r="A61" s="34"/>
    </row>
    <row r="62" spans="1:9" ht="19.5" customHeight="1">
      <c r="A62" s="34"/>
    </row>
    <row r="63" spans="1:9" ht="19.5" customHeight="1">
      <c r="A63" s="34"/>
    </row>
    <row r="64" spans="1:9" ht="19.5" customHeight="1">
      <c r="A64" s="34"/>
    </row>
    <row r="65" spans="1:1" ht="19.5" customHeight="1">
      <c r="A65" s="34"/>
    </row>
    <row r="66" spans="1:1" ht="19.5" customHeight="1">
      <c r="A66" s="34"/>
    </row>
    <row r="67" spans="1:1" ht="19.5" customHeight="1">
      <c r="A67" s="34"/>
    </row>
    <row r="68" spans="1:1" ht="19.5" customHeight="1">
      <c r="A68" s="34"/>
    </row>
    <row r="69" spans="1:1" ht="19.5" customHeight="1">
      <c r="A69" s="34"/>
    </row>
    <row r="70" spans="1:1" ht="19.5" customHeight="1">
      <c r="A70" s="34"/>
    </row>
    <row r="71" spans="1:1" ht="19.5" customHeight="1">
      <c r="A71" s="34"/>
    </row>
    <row r="72" spans="1:1" ht="19.5" customHeight="1">
      <c r="A72" s="34"/>
    </row>
    <row r="73" spans="1:1" ht="19.5" customHeight="1">
      <c r="A73" s="34"/>
    </row>
    <row r="74" spans="1:1" ht="19.5" customHeight="1">
      <c r="A74" s="34"/>
    </row>
    <row r="75" spans="1:1" ht="19.5" customHeight="1">
      <c r="A75" s="34"/>
    </row>
    <row r="76" spans="1:1" ht="19.5" customHeight="1">
      <c r="A76" s="34"/>
    </row>
    <row r="77" spans="1:1" ht="19.5" customHeight="1">
      <c r="A77" s="34"/>
    </row>
    <row r="78" spans="1:1" ht="19.5" customHeight="1">
      <c r="A78" s="34"/>
    </row>
    <row r="79" spans="1:1" ht="19.5" customHeight="1">
      <c r="A79" s="34"/>
    </row>
    <row r="80" spans="1:1" ht="19.5" customHeight="1">
      <c r="A80" s="34"/>
    </row>
    <row r="81" spans="1:1" ht="19.5" customHeight="1">
      <c r="A81" s="34"/>
    </row>
    <row r="82" spans="1:1" ht="19.5" customHeight="1">
      <c r="A82" s="34"/>
    </row>
    <row r="83" spans="1:1" ht="19.5" customHeight="1">
      <c r="A83" s="34"/>
    </row>
    <row r="84" spans="1:1" ht="19.5" customHeight="1">
      <c r="A84" s="34"/>
    </row>
    <row r="85" spans="1:1" ht="19.5" customHeight="1">
      <c r="A85" s="34"/>
    </row>
    <row r="86" spans="1:1" ht="19.5" customHeight="1">
      <c r="A86" s="34"/>
    </row>
    <row r="87" spans="1:1" ht="19.5" customHeight="1">
      <c r="A87" s="34"/>
    </row>
    <row r="88" spans="1:1" ht="19.5" customHeight="1">
      <c r="A88" s="34"/>
    </row>
    <row r="89" spans="1:1" ht="19.5" customHeight="1">
      <c r="A89" s="34"/>
    </row>
    <row r="90" spans="1:1" ht="19.5" customHeight="1">
      <c r="A90" s="34"/>
    </row>
    <row r="91" spans="1:1" ht="19.5" customHeight="1">
      <c r="A91" s="34"/>
    </row>
    <row r="92" spans="1:1" ht="19.5" customHeight="1">
      <c r="A92" s="34"/>
    </row>
    <row r="93" spans="1:1" ht="19.5" customHeight="1">
      <c r="A93" s="34"/>
    </row>
    <row r="94" spans="1:1" ht="19.5" customHeight="1">
      <c r="A94" s="34"/>
    </row>
    <row r="95" spans="1:1" ht="19.5" customHeight="1">
      <c r="A95" s="34"/>
    </row>
    <row r="96" spans="1:1" ht="19.5" customHeight="1">
      <c r="A96" s="34"/>
    </row>
    <row r="97" spans="1:1" ht="19.5" customHeight="1">
      <c r="A97" s="34"/>
    </row>
    <row r="98" spans="1:1" ht="19.5" customHeight="1">
      <c r="A98" s="34"/>
    </row>
    <row r="99" spans="1:1" ht="19.5" customHeight="1">
      <c r="A99" s="34"/>
    </row>
    <row r="100" spans="1:1" ht="19.5" customHeight="1">
      <c r="A100" s="34"/>
    </row>
    <row r="101" spans="1:1" ht="19.5" customHeight="1">
      <c r="A101" s="34"/>
    </row>
    <row r="102" spans="1:1" ht="19.5" customHeight="1">
      <c r="A102" s="34"/>
    </row>
    <row r="103" spans="1:1" ht="19.5" customHeight="1">
      <c r="A103" s="34"/>
    </row>
    <row r="104" spans="1:1" ht="19.5" customHeight="1">
      <c r="A104" s="34"/>
    </row>
  </sheetData>
  <phoneticPr fontId="4"/>
  <printOptions horizontalCentered="1"/>
  <pageMargins left="0.78740157480314965" right="0.59055118110236227" top="0.98425196850393704" bottom="0.59055118110236227" header="0.51181102362204722" footer="0.51181102362204722"/>
  <pageSetup paperSize="9" scale="86" fitToHeight="0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見積書(当初)</vt:lpstr>
      <vt:lpstr>明細（当初）</vt:lpstr>
      <vt:lpstr>見積り条件書</vt:lpstr>
      <vt:lpstr>見積書(金額変更) </vt:lpstr>
      <vt:lpstr>明細（金額変更）</vt:lpstr>
      <vt:lpstr>工種コード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株式会社福田組</dc:creator>
  <cp:lastModifiedBy>竹下 友作</cp:lastModifiedBy>
  <cp:lastPrinted>2026-06-29T04:05:26Z</cp:lastPrinted>
  <dcterms:created xsi:type="dcterms:W3CDTF">2001-05-22T05:20:45Z</dcterms:created>
  <dcterms:modified xsi:type="dcterms:W3CDTF">2026-07-25T07:36:09Z</dcterms:modified>
</cp:coreProperties>
</file>